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8" windowWidth="14652" windowHeight="8952" activeTab="0"/>
  </bookViews>
  <sheets>
    <sheet name="f2" sheetId="1" r:id="rId1"/>
  </sheets>
  <definedNames>
    <definedName name="_xlnm.Print_Titles" localSheetId="0">'f2'!$20:$25</definedName>
  </definedNames>
  <calcPr fullCalcOnLoad="1"/>
</workbook>
</file>

<file path=xl/sharedStrings.xml><?xml version="1.0" encoding="utf-8"?>
<sst xmlns="http://schemas.openxmlformats.org/spreadsheetml/2006/main" count="333" uniqueCount="177">
  <si>
    <t>Departamento</t>
  </si>
  <si>
    <t>Įstaigos</t>
  </si>
  <si>
    <t>Išlaidų ekonominės klasifikacijos kodas</t>
  </si>
  <si>
    <t>Išlaidų pavadinimas</t>
  </si>
  <si>
    <t>Kasinės išlaidos</t>
  </si>
  <si>
    <t>Finansų ministerijos sumokėtos palūkanos</t>
  </si>
  <si>
    <t>ATASKAITA</t>
  </si>
  <si>
    <t>Programos</t>
  </si>
  <si>
    <t>Valstybės funkcijos</t>
  </si>
  <si>
    <t>Kodas</t>
  </si>
  <si>
    <t>IŠLAIDOS</t>
  </si>
  <si>
    <t>Asignavimų valdytojų sumokėtos palūkanos</t>
  </si>
  <si>
    <t>Kompiuterinė programinė įranga, kompiuterinės programinės įrangos licencijos</t>
  </si>
  <si>
    <t>Grynieji pinigai ir indėliai banke (užsienio valiuta)</t>
  </si>
  <si>
    <t>Grynieji pinigai</t>
  </si>
  <si>
    <t xml:space="preserve">Darbo užmokestis ir socialinis draudimas </t>
  </si>
  <si>
    <t>Darbo užmokestis</t>
  </si>
  <si>
    <t>Pajamos natūra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</si>
  <si>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</si>
  <si>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</si>
  <si>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</si>
  <si>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</si>
  <si>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Spaudiniai </t>
  </si>
  <si>
    <t>Kitos prekės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</si>
  <si>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</si>
  <si>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</si>
  <si>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</si>
  <si>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</si>
  <si>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>Veiklos nuoma</t>
  </si>
  <si>
    <t>Kitos paslaugos</t>
  </si>
  <si>
    <t>Turto išlaidos</t>
  </si>
  <si>
    <t xml:space="preserve">Palūkanos </t>
  </si>
  <si>
    <t xml:space="preserve">Rezidentams, kitiems nei valdžios sektorius (tik už tiesioginę skolą) </t>
  </si>
  <si>
    <t>Valstybės biudžetui</t>
  </si>
  <si>
    <t>Savivaldybių biudžetams</t>
  </si>
  <si>
    <t>Nebiudžetiniams fondams</t>
  </si>
  <si>
    <t xml:space="preserve">Nuoma </t>
  </si>
  <si>
    <t xml:space="preserve">Subsidijos </t>
  </si>
  <si>
    <t>Subsidijos importui</t>
  </si>
  <si>
    <t>Subsidijos gaminiams</t>
  </si>
  <si>
    <t>Subsidijos gamybai</t>
  </si>
  <si>
    <t xml:space="preserve">Dotacijos </t>
  </si>
  <si>
    <t>Einamiesiems tikslams</t>
  </si>
  <si>
    <t>Kapitalui formuoti</t>
  </si>
  <si>
    <t xml:space="preserve">Įmokos į Europos Sąjungos biudžetą </t>
  </si>
  <si>
    <t xml:space="preserve">Muitai </t>
  </si>
  <si>
    <t xml:space="preserve">Bendrųjų nacionalinių pajamų nuosavi ištekliai </t>
  </si>
  <si>
    <t>Biudžeto disbalansų korekcija Jungtinės Karalystės naudai</t>
  </si>
  <si>
    <t xml:space="preserve">Socialinė parama (socialinės paramos pašalpos) </t>
  </si>
  <si>
    <t>Kitos išlaidos</t>
  </si>
  <si>
    <t xml:space="preserve">Stipendijoms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</si>
  <si>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</si>
  <si>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</si>
  <si>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</si>
  <si>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 kitiems valdžios sektoriaus subjektams 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</si>
  <si>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</si>
  <si>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</si>
  <si>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</si>
  <si>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</si>
  <si>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>Gyvenamieji namai</t>
  </si>
  <si>
    <t>Negyvenamieji pastatai</t>
  </si>
  <si>
    <t>Transporto priemonės</t>
  </si>
  <si>
    <t xml:space="preserve">Vertybės </t>
  </si>
  <si>
    <t>Muziejinės vertybės</t>
  </si>
  <si>
    <t xml:space="preserve">Antikvariniai ir kiti meno kūriniai </t>
  </si>
  <si>
    <t>Kitos vertybės</t>
  </si>
  <si>
    <t>Nematerialusis turtas</t>
  </si>
  <si>
    <t xml:space="preserve">Patentai </t>
  </si>
  <si>
    <t>Kitos atsargos</t>
  </si>
  <si>
    <t>Pagaminta produkcija</t>
  </si>
  <si>
    <t xml:space="preserve">Finansinio turto įsigijimo išlaidos (perskolinimas) </t>
  </si>
  <si>
    <t xml:space="preserve">Vidaus </t>
  </si>
  <si>
    <t xml:space="preserve">Vertybiniai popieriai (įsigyti), išskyrus akcijas </t>
  </si>
  <si>
    <t xml:space="preserve">Trumpalaikiai </t>
  </si>
  <si>
    <t xml:space="preserve">Ilgalaikiai </t>
  </si>
  <si>
    <t>Paskolos (suteiktos)</t>
  </si>
  <si>
    <t xml:space="preserve">Trumpalaikės </t>
  </si>
  <si>
    <t xml:space="preserve">Ilgalaikės </t>
  </si>
  <si>
    <t>Akcijos (įsigytos) ir kitas nuosavas kapitalas</t>
  </si>
  <si>
    <t xml:space="preserve">Užsienio </t>
  </si>
  <si>
    <t xml:space="preserve">Vertybiniai popieriai (išpirkti), išskyrus akcijas </t>
  </si>
  <si>
    <t>Paskolos (grąžintinos)</t>
  </si>
  <si>
    <t>Akcijos (parduotos) ir kitas nuosavas kapitalas</t>
  </si>
  <si>
    <t>Pervedamieji indėliai (pinigai bankuose)</t>
  </si>
  <si>
    <t xml:space="preserve">Darbo užmokestis pinigais </t>
  </si>
  <si>
    <t xml:space="preserve">Socialinio draudimo įmokos </t>
  </si>
  <si>
    <t>Prekių ir paslaugų naudojimas</t>
  </si>
  <si>
    <t xml:space="preserve">Apranga ir patalynė </t>
  </si>
  <si>
    <t>Ginklai ir karinė įranga</t>
  </si>
  <si>
    <t>Komandiruotės (transporto, apgyvendinimo, ryšio ir kitos komandiruotės išlaidos)</t>
  </si>
  <si>
    <t xml:space="preserve">Apmokėjimas samdomiems ekspertams, konsultantams ir komisinių išlaidos </t>
  </si>
  <si>
    <t xml:space="preserve">Savivaldybių sumokėtos palūkanos </t>
  </si>
  <si>
    <t xml:space="preserve">Kitiems valdymo lygiams </t>
  </si>
  <si>
    <t xml:space="preserve">Nuoma už žemę, žemės gelmių išteklius ir kitą atsirandantį gamtoje turtą </t>
  </si>
  <si>
    <t>Subsidijos iš biudžeto lėšų</t>
  </si>
  <si>
    <t xml:space="preserve">Dotacijos užsienio valstybėms </t>
  </si>
  <si>
    <t xml:space="preserve">Dotacijos tarptautinėms organizacijoms </t>
  </si>
  <si>
    <t>Dotacijos kitiems valdymo lygiams</t>
  </si>
  <si>
    <t xml:space="preserve">Tradiciniai nuosavi ištekliai </t>
  </si>
  <si>
    <t xml:space="preserve">Cukraus sektoriaus mokesčiai </t>
  </si>
  <si>
    <t xml:space="preserve">PVM nuosavi ištekliai 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</si>
  <si>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</si>
  <si>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</si>
  <si>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</si>
  <si>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</si>
  <si>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</si>
  <si>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</si>
  <si>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</si>
  <si>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</si>
  <si>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</si>
  <si>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</si>
  <si>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 xml:space="preserve">Kitiems einamiesiems tikslams </t>
  </si>
  <si>
    <t xml:space="preserve">Einamiesiems tikslams savivaldybėms </t>
  </si>
  <si>
    <t>Investicijos ne valdžios sektoriui</t>
  </si>
  <si>
    <t xml:space="preserve">Pastatai ir statiniai </t>
  </si>
  <si>
    <t>Kiti pastatai ir statiniai</t>
  </si>
  <si>
    <t xml:space="preserve">Mašinos ir įrenginiai </t>
  </si>
  <si>
    <t>Kitos mašinos ir įrenginiai</t>
  </si>
  <si>
    <t>Kitas ilgalaikis materialusis turtas</t>
  </si>
  <si>
    <t>Naudingųjų iškasenų žvalgymo darbai</t>
  </si>
  <si>
    <t>Literatūros ir meno kūriniai</t>
  </si>
  <si>
    <t xml:space="preserve">Kitas nematerialusis turtas </t>
  </si>
  <si>
    <t>Atsargų kūrimas ir įsigijimas</t>
  </si>
  <si>
    <t xml:space="preserve">Žaliavos ir medžiagos </t>
  </si>
  <si>
    <t>Pirktos prekės, skirtos parduoti</t>
  </si>
  <si>
    <t xml:space="preserve">Grynieji pinigai ir indėliai banke (nacionaline valiuta) </t>
  </si>
  <si>
    <t>Kiti indėliai (pinigai bankuose)</t>
  </si>
  <si>
    <t xml:space="preserve">Išvestinės finansinės priemonės </t>
  </si>
  <si>
    <t xml:space="preserve">Draudimo techniniai atidėjiniai </t>
  </si>
  <si>
    <t xml:space="preserve">Kitos mokėtinos sumos </t>
  </si>
  <si>
    <t xml:space="preserve">Grynieji pinigai ir indėliai banke (užsienio valiuta) </t>
  </si>
  <si>
    <t xml:space="preserve">Išlaidos dėl finansinių įsipareigojimų vykdymo (paskolų grąžinimas) </t>
  </si>
  <si>
    <t>(parašas)</t>
  </si>
  <si>
    <t>(vardas ir pavardė)</t>
  </si>
  <si>
    <t xml:space="preserve">Investicijos, skirtos savivaldybėms </t>
  </si>
  <si>
    <t xml:space="preserve">Ilgalaikio turto įsigijimas finansinės nuomos (lizingo) būdu </t>
  </si>
  <si>
    <t>Strateginės ir neliečiamosios atsargos</t>
  </si>
  <si>
    <t xml:space="preserve">Darbo užmokestis </t>
  </si>
  <si>
    <t xml:space="preserve">IŠ VISO </t>
  </si>
  <si>
    <t>1</t>
  </si>
  <si>
    <t>4</t>
  </si>
  <si>
    <t xml:space="preserve"> ataskaitiniam laikotarpiui</t>
  </si>
  <si>
    <t xml:space="preserve"> metams</t>
  </si>
  <si>
    <t>Eil. Nr.</t>
  </si>
  <si>
    <t>Gauti asignavimai kartu su įskaitytu praėjusių metų lėšų likučiu</t>
  </si>
  <si>
    <t>5</t>
  </si>
  <si>
    <t xml:space="preserve">       </t>
  </si>
  <si>
    <t xml:space="preserve">                   </t>
  </si>
  <si>
    <t>Asignavimų planas, įskaitant patikslinimus</t>
  </si>
  <si>
    <t xml:space="preserve">Ilgalaikio turto įsigijimas  finansinės nuomos (lizingo) būdu </t>
  </si>
  <si>
    <t>Komunalinės paslaugos</t>
  </si>
  <si>
    <t>Nerezidentams</t>
  </si>
  <si>
    <t>Pervedamos lėšos (kapitalui formuoti)</t>
  </si>
  <si>
    <t>Nebaigta gamyba</t>
  </si>
  <si>
    <t xml:space="preserve">                    Ministerijos / Savivaldybės</t>
  </si>
  <si>
    <t xml:space="preserve"> </t>
  </si>
  <si>
    <t xml:space="preserve"> Turto vertinimo paslaugų apmokėjimas 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</si>
  <si>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</si>
  <si>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</si>
  <si>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>Biologinis turtas ir mineraliniai ištekliai</t>
  </si>
  <si>
    <t>Žemės gelmių ištekliai</t>
  </si>
  <si>
    <t>Gyvuliai ir kiti gyvūnai</t>
  </si>
  <si>
    <t>Vaismedžiai ir kiti daugiamečiai sodiniai</t>
  </si>
  <si>
    <t>(įstaigos pavadinimas)</t>
  </si>
  <si>
    <t>(sudarymo vieta)</t>
  </si>
  <si>
    <t>BIUDŽETO IŠLAIDŲ SĄMATOS VYKDYMO</t>
  </si>
  <si>
    <t>(metinė, ketvirtinė)</t>
  </si>
  <si>
    <t>___________________________</t>
  </si>
  <si>
    <t>20______ M. ________________ D.</t>
  </si>
  <si>
    <t>__________________________</t>
  </si>
  <si>
    <t>_________________    Nr. _________</t>
  </si>
  <si>
    <t xml:space="preserve">                                                                      (data)</t>
  </si>
  <si>
    <t xml:space="preserve">  (įstaigos vadovo ar jo įgalioto asmens pareigų  pavadinimas)</t>
  </si>
  <si>
    <t>Forma Nr. 2 patvirtinta
Lietuvos Respublikos finansų ministro
2008 m. gruodžio 31 d. įsakymu Nr. 1K-465
(Lietuvos Respublikos finansų ministro
2011 m. kovo  31 d. įsakymo Nr. 1K-122  redakcija)</t>
  </si>
  <si>
    <r>
      <t>Nematerialiojo turto kūrimas ir įsigijimas</t>
    </r>
    <r>
      <rPr>
        <sz val="10"/>
        <rFont val="Times New Roman Baltic"/>
        <family val="0"/>
      </rPr>
      <t xml:space="preserve"> </t>
    </r>
  </si>
  <si>
    <r>
      <t>Užsienio</t>
    </r>
    <r>
      <rPr>
        <sz val="10"/>
        <rFont val="Times New Roman Baltic"/>
        <family val="0"/>
      </rPr>
      <t xml:space="preserve"> </t>
    </r>
  </si>
  <si>
    <t>(tūkst. eurų)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</si>
</sst>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0.0;\-#0.0;"/>
    <numFmt numFmtId="182" formatCode="_-* #,##0.000\ &quot;Lt&quot;_-;\-* #,##0.000\ &quot;Lt&quot;_-;_-* &quot;-&quot;??\ &quot;Lt&quot;_-;_-@_-"/>
    <numFmt numFmtId="183" formatCode="_-* #,##0.0000\ &quot;Lt&quot;_-;\-* #,##0.0000\ &quot;Lt&quot;_-;_-* &quot;-&quot;??\ &quot;Lt&quot;_-;_-@_-"/>
    <numFmt numFmtId="184" formatCode="#,##0.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00"/>
    <numFmt numFmtId="190" formatCode="0.0000"/>
  </numFmts>
  <fonts count="59">
    <font>
      <sz val="10"/>
      <name val="Arial"/>
      <family val="0"/>
    </font>
    <font>
      <sz val="10"/>
      <name val="TimesLT"/>
      <family val="0"/>
    </font>
    <font>
      <sz val="8"/>
      <name val="Times New Roman Baltic"/>
      <family val="1"/>
    </font>
    <font>
      <i/>
      <sz val="8"/>
      <name val="Times New Roman Baltic"/>
      <family val="1"/>
    </font>
    <font>
      <sz val="9"/>
      <name val="Times New Roman Baltic"/>
      <family val="1"/>
    </font>
    <font>
      <sz val="8"/>
      <name val="Times New Roman"/>
      <family val="1"/>
    </font>
    <font>
      <sz val="10"/>
      <name val="Times New Roman Baltic"/>
      <family val="0"/>
    </font>
    <font>
      <b/>
      <sz val="11"/>
      <name val="Times New Roman Baltic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 Baltic"/>
      <family val="1"/>
    </font>
    <font>
      <b/>
      <sz val="12"/>
      <name val="Times New Roman Baltic"/>
      <family val="1"/>
    </font>
    <font>
      <sz val="10"/>
      <name val="Times New Roman"/>
      <family val="1"/>
    </font>
    <font>
      <sz val="9"/>
      <name val="Times New Roman"/>
      <family val="1"/>
    </font>
    <font>
      <vertAlign val="superscript"/>
      <sz val="10"/>
      <name val="Times New Roman"/>
      <family val="1"/>
    </font>
    <font>
      <b/>
      <sz val="10"/>
      <name val="Times New Roman Baltic"/>
      <family val="0"/>
    </font>
    <font>
      <i/>
      <sz val="10"/>
      <name val="Times New Roman Baltic"/>
      <family val="0"/>
    </font>
    <font>
      <sz val="12"/>
      <name val="Arial"/>
      <family val="0"/>
    </font>
    <font>
      <sz val="9"/>
      <name val="Arial"/>
      <family val="0"/>
    </font>
    <font>
      <b/>
      <sz val="12"/>
      <name val="Times New Roman"/>
      <family val="1"/>
    </font>
    <font>
      <b/>
      <sz val="9"/>
      <name val="Times New Roman Baltic"/>
      <family val="1"/>
    </font>
    <font>
      <b/>
      <sz val="9"/>
      <name val="Times New Roman"/>
      <family val="1"/>
    </font>
    <font>
      <b/>
      <sz val="9"/>
      <name val="Arial"/>
      <family val="0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1" borderId="4" applyNumberFormat="0" applyAlignment="0" applyProtection="0"/>
    <xf numFmtId="0" fontId="52" fillId="22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23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0" fillId="30" borderId="6" applyNumberFormat="0" applyFont="0" applyAlignment="0" applyProtection="0"/>
    <xf numFmtId="0" fontId="5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21" borderId="5" applyNumberFormat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8" fillId="31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79">
    <xf numFmtId="0" fontId="0" fillId="0" borderId="0" xfId="0" applyAlignment="1">
      <alignment/>
    </xf>
    <xf numFmtId="0" fontId="6" fillId="0" borderId="0" xfId="48" applyFont="1">
      <alignment/>
      <protection/>
    </xf>
    <xf numFmtId="0" fontId="6" fillId="0" borderId="0" xfId="48" applyFont="1" applyAlignment="1">
      <alignment horizontal="center"/>
      <protection/>
    </xf>
    <xf numFmtId="0" fontId="6" fillId="0" borderId="0" xfId="48" applyFont="1" applyBorder="1">
      <alignment/>
      <protection/>
    </xf>
    <xf numFmtId="0" fontId="6" fillId="0" borderId="0" xfId="0" applyFont="1" applyBorder="1" applyAlignment="1">
      <alignment/>
    </xf>
    <xf numFmtId="0" fontId="6" fillId="0" borderId="0" xfId="48" applyFont="1" applyBorder="1" applyAlignment="1">
      <alignment/>
      <protection/>
    </xf>
    <xf numFmtId="180" fontId="3" fillId="0" borderId="0" xfId="49" applyNumberFormat="1" applyFont="1" applyBorder="1" applyAlignment="1" applyProtection="1">
      <alignment horizontal="right" vertical="center"/>
      <protection/>
    </xf>
    <xf numFmtId="180" fontId="5" fillId="0" borderId="0" xfId="49" applyNumberFormat="1" applyFont="1" applyBorder="1" applyAlignment="1" applyProtection="1">
      <alignment horizontal="left" vertical="center" wrapText="1"/>
      <protection/>
    </xf>
    <xf numFmtId="180" fontId="5" fillId="0" borderId="0" xfId="49" applyNumberFormat="1" applyFont="1" applyBorder="1" applyAlignment="1" applyProtection="1">
      <alignment horizontal="left" vertical="center"/>
      <protection/>
    </xf>
    <xf numFmtId="0" fontId="6" fillId="0" borderId="0" xfId="48" applyFont="1" applyAlignment="1">
      <alignment horizontal="left"/>
      <protection/>
    </xf>
    <xf numFmtId="0" fontId="6" fillId="0" borderId="0" xfId="48" applyFont="1" applyAlignment="1">
      <alignment vertical="top"/>
      <protection/>
    </xf>
    <xf numFmtId="0" fontId="6" fillId="0" borderId="0" xfId="48" applyFont="1" applyAlignment="1">
      <alignment vertical="top" wrapText="1"/>
      <protection/>
    </xf>
    <xf numFmtId="0" fontId="16" fillId="0" borderId="0" xfId="48" applyFont="1">
      <alignment/>
      <protection/>
    </xf>
    <xf numFmtId="0" fontId="6" fillId="0" borderId="0" xfId="48" applyFont="1" applyFill="1">
      <alignment/>
      <protection/>
    </xf>
    <xf numFmtId="0" fontId="6" fillId="0" borderId="0" xfId="48" applyFont="1" applyBorder="1" applyAlignment="1">
      <alignment horizontal="center"/>
      <protection/>
    </xf>
    <xf numFmtId="3" fontId="6" fillId="0" borderId="10" xfId="48" applyNumberFormat="1" applyFont="1" applyBorder="1" applyAlignment="1" applyProtection="1">
      <alignment/>
      <protection/>
    </xf>
    <xf numFmtId="1" fontId="6" fillId="0" borderId="10" xfId="48" applyNumberFormat="1" applyFont="1" applyBorder="1" applyAlignment="1" applyProtection="1">
      <alignment/>
      <protection/>
    </xf>
    <xf numFmtId="3" fontId="6" fillId="0" borderId="10" xfId="48" applyNumberFormat="1" applyFont="1" applyBorder="1" applyAlignment="1" applyProtection="1">
      <alignment horizontal="right"/>
      <protection locked="0"/>
    </xf>
    <xf numFmtId="180" fontId="5" fillId="0" borderId="0" xfId="49" applyNumberFormat="1" applyFont="1" applyBorder="1" applyAlignment="1" applyProtection="1">
      <alignment horizontal="right" vertical="center"/>
      <protection/>
    </xf>
    <xf numFmtId="180" fontId="14" fillId="0" borderId="0" xfId="49" applyNumberFormat="1" applyFont="1" applyBorder="1" applyAlignment="1" applyProtection="1">
      <alignment horizontal="left" vertical="center" wrapText="1"/>
      <protection/>
    </xf>
    <xf numFmtId="0" fontId="11" fillId="0" borderId="11" xfId="48" applyFont="1" applyBorder="1" applyAlignment="1">
      <alignment horizontal="center"/>
      <protection/>
    </xf>
    <xf numFmtId="0" fontId="6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1" fillId="0" borderId="11" xfId="48" applyFont="1" applyBorder="1">
      <alignment/>
      <protection/>
    </xf>
    <xf numFmtId="0" fontId="2" fillId="0" borderId="0" xfId="48" applyFont="1" applyBorder="1">
      <alignment/>
      <protection/>
    </xf>
    <xf numFmtId="0" fontId="0" fillId="0" borderId="0" xfId="0" applyBorder="1" applyAlignment="1">
      <alignment wrapText="1"/>
    </xf>
    <xf numFmtId="0" fontId="2" fillId="0" borderId="0" xfId="48" applyFont="1" applyBorder="1" applyAlignment="1">
      <alignment horizontal="left"/>
      <protection/>
    </xf>
    <xf numFmtId="0" fontId="2" fillId="0" borderId="0" xfId="48" applyFont="1" applyBorder="1" applyAlignment="1">
      <alignment horizontal="center"/>
      <protection/>
    </xf>
    <xf numFmtId="0" fontId="13" fillId="0" borderId="0" xfId="48" applyFont="1" applyBorder="1" applyAlignment="1">
      <alignment horizontal="left" vertical="center"/>
      <protection/>
    </xf>
    <xf numFmtId="0" fontId="6" fillId="0" borderId="12" xfId="48" applyFont="1" applyFill="1" applyBorder="1" applyAlignment="1">
      <alignment horizontal="center" vertical="top" wrapText="1"/>
      <protection/>
    </xf>
    <xf numFmtId="0" fontId="6" fillId="0" borderId="10" xfId="48" applyFont="1" applyFill="1" applyBorder="1" applyAlignment="1">
      <alignment horizontal="center" vertical="top" wrapText="1"/>
      <protection/>
    </xf>
    <xf numFmtId="0" fontId="6" fillId="0" borderId="10" xfId="48" applyFont="1" applyFill="1" applyBorder="1" applyAlignment="1">
      <alignment vertical="top" wrapText="1"/>
      <protection/>
    </xf>
    <xf numFmtId="0" fontId="6" fillId="0" borderId="13" xfId="48" applyFont="1" applyFill="1" applyBorder="1" applyAlignment="1">
      <alignment vertical="top" wrapText="1"/>
      <protection/>
    </xf>
    <xf numFmtId="0" fontId="16" fillId="0" borderId="14" xfId="48" applyFont="1" applyFill="1" applyBorder="1" applyAlignment="1">
      <alignment vertical="top" wrapText="1"/>
      <protection/>
    </xf>
    <xf numFmtId="0" fontId="6" fillId="0" borderId="15" xfId="48" applyFont="1" applyFill="1" applyBorder="1" applyAlignment="1">
      <alignment horizontal="center" vertical="top" wrapText="1"/>
      <protection/>
    </xf>
    <xf numFmtId="0" fontId="6" fillId="0" borderId="16" xfId="48" applyFont="1" applyFill="1" applyBorder="1" applyAlignment="1">
      <alignment vertical="top" wrapText="1"/>
      <protection/>
    </xf>
    <xf numFmtId="0" fontId="6" fillId="0" borderId="10" xfId="48" applyFont="1" applyBorder="1" applyAlignment="1">
      <alignment horizontal="center" vertical="top" wrapText="1"/>
      <protection/>
    </xf>
    <xf numFmtId="0" fontId="6" fillId="0" borderId="17" xfId="48" applyFont="1" applyBorder="1" applyAlignment="1">
      <alignment horizontal="center" vertical="top" wrapText="1"/>
      <protection/>
    </xf>
    <xf numFmtId="1" fontId="6" fillId="0" borderId="17" xfId="48" applyNumberFormat="1" applyFont="1" applyBorder="1" applyAlignment="1">
      <alignment horizontal="center" vertical="top" wrapText="1"/>
      <protection/>
    </xf>
    <xf numFmtId="0" fontId="6" fillId="0" borderId="16" xfId="48" applyFont="1" applyBorder="1" applyAlignment="1">
      <alignment vertical="top" wrapText="1"/>
      <protection/>
    </xf>
    <xf numFmtId="0" fontId="6" fillId="0" borderId="13" xfId="48" applyFont="1" applyBorder="1" applyAlignment="1">
      <alignment vertical="top" wrapText="1"/>
      <protection/>
    </xf>
    <xf numFmtId="0" fontId="6" fillId="0" borderId="17" xfId="48" applyFont="1" applyFill="1" applyBorder="1" applyAlignment="1">
      <alignment horizontal="center" vertical="top" wrapText="1"/>
      <protection/>
    </xf>
    <xf numFmtId="0" fontId="16" fillId="0" borderId="13" xfId="48" applyFont="1" applyFill="1" applyBorder="1" applyAlignment="1">
      <alignment vertical="top" wrapText="1"/>
      <protection/>
    </xf>
    <xf numFmtId="0" fontId="6" fillId="0" borderId="10" xfId="48" applyFont="1" applyBorder="1" applyAlignment="1">
      <alignment vertical="top" wrapText="1"/>
      <protection/>
    </xf>
    <xf numFmtId="0" fontId="6" fillId="0" borderId="18" xfId="48" applyFont="1" applyFill="1" applyBorder="1" applyAlignment="1">
      <alignment vertical="top" wrapText="1"/>
      <protection/>
    </xf>
    <xf numFmtId="0" fontId="6" fillId="0" borderId="18" xfId="48" applyFont="1" applyBorder="1" applyAlignment="1">
      <alignment vertical="top" wrapText="1"/>
      <protection/>
    </xf>
    <xf numFmtId="0" fontId="16" fillId="0" borderId="10" xfId="48" applyFont="1" applyFill="1" applyBorder="1" applyAlignment="1">
      <alignment vertical="top" wrapText="1"/>
      <protection/>
    </xf>
    <xf numFmtId="0" fontId="6" fillId="0" borderId="19" xfId="48" applyFont="1" applyFill="1" applyBorder="1" applyAlignment="1">
      <alignment vertical="top" wrapText="1"/>
      <protection/>
    </xf>
    <xf numFmtId="0" fontId="6" fillId="0" borderId="17" xfId="48" applyFont="1" applyFill="1" applyBorder="1" applyAlignment="1">
      <alignment vertical="top" wrapText="1"/>
      <protection/>
    </xf>
    <xf numFmtId="0" fontId="6" fillId="0" borderId="17" xfId="48" applyFont="1" applyBorder="1" applyAlignment="1">
      <alignment vertical="top" wrapText="1"/>
      <protection/>
    </xf>
    <xf numFmtId="0" fontId="17" fillId="0" borderId="17" xfId="48" applyFont="1" applyFill="1" applyBorder="1" applyAlignment="1">
      <alignment vertical="top" wrapText="1"/>
      <protection/>
    </xf>
    <xf numFmtId="0" fontId="6" fillId="0" borderId="20" xfId="48" applyFont="1" applyFill="1" applyBorder="1" applyAlignment="1">
      <alignment vertical="top" wrapText="1"/>
      <protection/>
    </xf>
    <xf numFmtId="0" fontId="6" fillId="0" borderId="20" xfId="48" applyFont="1" applyBorder="1" applyAlignment="1">
      <alignment vertical="top" wrapText="1"/>
      <protection/>
    </xf>
    <xf numFmtId="0" fontId="16" fillId="0" borderId="17" xfId="48" applyFont="1" applyFill="1" applyBorder="1" applyAlignment="1">
      <alignment vertical="top" wrapText="1"/>
      <protection/>
    </xf>
    <xf numFmtId="0" fontId="6" fillId="0" borderId="15" xfId="48" applyFont="1" applyFill="1" applyBorder="1" applyAlignment="1">
      <alignment vertical="top" wrapText="1"/>
      <protection/>
    </xf>
    <xf numFmtId="0" fontId="6" fillId="0" borderId="18" xfId="48" applyFont="1" applyFill="1" applyBorder="1" applyAlignment="1">
      <alignment horizontal="center" vertical="top" wrapText="1"/>
      <protection/>
    </xf>
    <xf numFmtId="0" fontId="6" fillId="0" borderId="18" xfId="48" applyFont="1" applyBorder="1" applyAlignment="1">
      <alignment horizontal="center" vertical="top" wrapText="1"/>
      <protection/>
    </xf>
    <xf numFmtId="0" fontId="16" fillId="0" borderId="10" xfId="48" applyFont="1" applyFill="1" applyBorder="1" applyAlignment="1">
      <alignment horizontal="center" vertical="top" wrapText="1"/>
      <protection/>
    </xf>
    <xf numFmtId="0" fontId="6" fillId="0" borderId="19" xfId="48" applyFont="1" applyFill="1" applyBorder="1" applyAlignment="1">
      <alignment horizontal="center" vertical="top" wrapText="1"/>
      <protection/>
    </xf>
    <xf numFmtId="0" fontId="6" fillId="0" borderId="21" xfId="48" applyFont="1" applyFill="1" applyBorder="1" applyAlignment="1">
      <alignment vertical="top" wrapText="1"/>
      <protection/>
    </xf>
    <xf numFmtId="0" fontId="6" fillId="0" borderId="21" xfId="48" applyFont="1" applyBorder="1" applyAlignment="1">
      <alignment vertical="top" wrapText="1"/>
      <protection/>
    </xf>
    <xf numFmtId="0" fontId="6" fillId="0" borderId="0" xfId="48" applyFont="1" applyFill="1" applyBorder="1" applyAlignment="1">
      <alignment vertical="top" wrapText="1"/>
      <protection/>
    </xf>
    <xf numFmtId="0" fontId="6" fillId="0" borderId="0" xfId="48" applyFont="1" applyBorder="1" applyAlignment="1">
      <alignment vertical="top" wrapText="1"/>
      <protection/>
    </xf>
    <xf numFmtId="0" fontId="16" fillId="0" borderId="21" xfId="48" applyFont="1" applyFill="1" applyBorder="1" applyAlignment="1">
      <alignment vertical="top" wrapText="1"/>
      <protection/>
    </xf>
    <xf numFmtId="0" fontId="6" fillId="0" borderId="11" xfId="48" applyFont="1" applyFill="1" applyBorder="1" applyAlignment="1">
      <alignment vertical="top" wrapText="1"/>
      <protection/>
    </xf>
    <xf numFmtId="0" fontId="6" fillId="0" borderId="14" xfId="48" applyFont="1" applyFill="1" applyBorder="1" applyAlignment="1">
      <alignment vertical="top" wrapText="1"/>
      <protection/>
    </xf>
    <xf numFmtId="0" fontId="6" fillId="0" borderId="12" xfId="48" applyFont="1" applyFill="1" applyBorder="1" applyAlignment="1">
      <alignment vertical="top" wrapText="1"/>
      <protection/>
    </xf>
    <xf numFmtId="0" fontId="6" fillId="0" borderId="22" xfId="48" applyFont="1" applyFill="1" applyBorder="1" applyAlignment="1">
      <alignment vertical="top" wrapText="1"/>
      <protection/>
    </xf>
    <xf numFmtId="0" fontId="6" fillId="0" borderId="23" xfId="48" applyFont="1" applyFill="1" applyBorder="1" applyAlignment="1">
      <alignment vertical="top" wrapText="1"/>
      <protection/>
    </xf>
    <xf numFmtId="0" fontId="16" fillId="0" borderId="11" xfId="48" applyFont="1" applyFill="1" applyBorder="1" applyAlignment="1">
      <alignment vertical="top" wrapText="1"/>
      <protection/>
    </xf>
    <xf numFmtId="0" fontId="16" fillId="0" borderId="17" xfId="48" applyFont="1" applyFill="1" applyBorder="1" applyAlignment="1">
      <alignment horizontal="center" vertical="top" wrapText="1"/>
      <protection/>
    </xf>
    <xf numFmtId="0" fontId="6" fillId="0" borderId="20" xfId="48" applyFont="1" applyFill="1" applyBorder="1" applyAlignment="1">
      <alignment horizontal="center" vertical="top" wrapText="1"/>
      <protection/>
    </xf>
    <xf numFmtId="0" fontId="6" fillId="0" borderId="22" xfId="48" applyFont="1" applyFill="1" applyBorder="1" applyAlignment="1">
      <alignment horizontal="center" vertical="top" wrapText="1"/>
      <protection/>
    </xf>
    <xf numFmtId="0" fontId="16" fillId="0" borderId="15" xfId="48" applyFont="1" applyFill="1" applyBorder="1" applyAlignment="1">
      <alignment horizontal="center" vertical="top" wrapText="1"/>
      <protection/>
    </xf>
    <xf numFmtId="0" fontId="16" fillId="0" borderId="15" xfId="48" applyFont="1" applyFill="1" applyBorder="1" applyAlignment="1">
      <alignment vertical="top" wrapText="1"/>
      <protection/>
    </xf>
    <xf numFmtId="0" fontId="6" fillId="0" borderId="24" xfId="48" applyFont="1" applyFill="1" applyBorder="1" applyAlignment="1">
      <alignment vertical="top" wrapText="1"/>
      <protection/>
    </xf>
    <xf numFmtId="0" fontId="16" fillId="0" borderId="19" xfId="48" applyFont="1" applyFill="1" applyBorder="1" applyAlignment="1">
      <alignment vertical="top" wrapText="1"/>
      <protection/>
    </xf>
    <xf numFmtId="0" fontId="6" fillId="0" borderId="23" xfId="48" applyFont="1" applyBorder="1" applyAlignment="1">
      <alignment vertical="top" wrapText="1"/>
      <protection/>
    </xf>
    <xf numFmtId="0" fontId="6" fillId="0" borderId="22" xfId="48" applyFont="1" applyBorder="1" applyAlignment="1">
      <alignment vertical="top" wrapText="1"/>
      <protection/>
    </xf>
    <xf numFmtId="0" fontId="16" fillId="0" borderId="21" xfId="48" applyFont="1" applyBorder="1" applyAlignment="1">
      <alignment vertical="top" wrapText="1"/>
      <protection/>
    </xf>
    <xf numFmtId="0" fontId="16" fillId="0" borderId="10" xfId="48" applyFont="1" applyBorder="1" applyAlignment="1">
      <alignment vertical="top" wrapText="1"/>
      <protection/>
    </xf>
    <xf numFmtId="0" fontId="6" fillId="0" borderId="17" xfId="48" applyFont="1" applyBorder="1">
      <alignment/>
      <protection/>
    </xf>
    <xf numFmtId="0" fontId="17" fillId="0" borderId="17" xfId="48" applyFont="1" applyFill="1" applyBorder="1" applyAlignment="1">
      <alignment horizontal="center" vertical="top" wrapText="1"/>
      <protection/>
    </xf>
    <xf numFmtId="0" fontId="6" fillId="0" borderId="11" xfId="48" applyFont="1" applyBorder="1">
      <alignment/>
      <protection/>
    </xf>
    <xf numFmtId="0" fontId="6" fillId="0" borderId="11" xfId="48" applyFont="1" applyFill="1" applyBorder="1" applyAlignment="1">
      <alignment horizontal="center" vertical="top" wrapText="1"/>
      <protection/>
    </xf>
    <xf numFmtId="0" fontId="6" fillId="0" borderId="17" xfId="48" applyFont="1" applyFill="1" applyBorder="1" applyAlignment="1">
      <alignment vertical="top" wrapText="1"/>
      <protection/>
    </xf>
    <xf numFmtId="0" fontId="6" fillId="0" borderId="10" xfId="48" applyFont="1" applyFill="1" applyBorder="1" applyAlignment="1">
      <alignment vertical="top" wrapText="1"/>
      <protection/>
    </xf>
    <xf numFmtId="0" fontId="6" fillId="0" borderId="15" xfId="48" applyFont="1" applyBorder="1" applyAlignment="1">
      <alignment horizontal="center" vertical="top" wrapText="1"/>
      <protection/>
    </xf>
    <xf numFmtId="0" fontId="6" fillId="0" borderId="22" xfId="48" applyFont="1" applyBorder="1" applyAlignment="1">
      <alignment horizontal="center" vertical="top" wrapText="1"/>
      <protection/>
    </xf>
    <xf numFmtId="0" fontId="16" fillId="0" borderId="17" xfId="48" applyFont="1" applyBorder="1" applyAlignment="1">
      <alignment horizontal="center" vertical="top" wrapText="1"/>
      <protection/>
    </xf>
    <xf numFmtId="0" fontId="6" fillId="0" borderId="21" xfId="48" applyFont="1" applyFill="1" applyBorder="1" applyAlignment="1">
      <alignment horizontal="center" vertical="top" wrapText="1"/>
      <protection/>
    </xf>
    <xf numFmtId="0" fontId="16" fillId="0" borderId="17" xfId="48" applyFont="1" applyBorder="1" applyAlignment="1">
      <alignment vertical="top" wrapText="1"/>
      <protection/>
    </xf>
    <xf numFmtId="0" fontId="6" fillId="0" borderId="12" xfId="48" applyFont="1" applyBorder="1" applyAlignment="1">
      <alignment vertical="top" wrapText="1"/>
      <protection/>
    </xf>
    <xf numFmtId="0" fontId="6" fillId="0" borderId="12" xfId="48" applyFont="1" applyBorder="1" applyAlignment="1">
      <alignment horizontal="center" vertical="top" wrapText="1"/>
      <protection/>
    </xf>
    <xf numFmtId="0" fontId="6" fillId="0" borderId="15" xfId="48" applyFont="1" applyBorder="1" applyAlignment="1">
      <alignment vertical="top" wrapText="1"/>
      <protection/>
    </xf>
    <xf numFmtId="0" fontId="6" fillId="0" borderId="11" xfId="48" applyFont="1" applyBorder="1" applyAlignment="1">
      <alignment vertical="top" wrapText="1"/>
      <protection/>
    </xf>
    <xf numFmtId="0" fontId="6" fillId="0" borderId="19" xfId="48" applyFont="1" applyBorder="1" applyAlignment="1">
      <alignment vertical="top" wrapText="1"/>
      <protection/>
    </xf>
    <xf numFmtId="0" fontId="16" fillId="0" borderId="0" xfId="48" applyFont="1" applyBorder="1">
      <alignment/>
      <protection/>
    </xf>
    <xf numFmtId="0" fontId="6" fillId="0" borderId="0" xfId="48" applyFont="1" applyBorder="1" applyAlignment="1">
      <alignment horizontal="left"/>
      <protection/>
    </xf>
    <xf numFmtId="0" fontId="6" fillId="0" borderId="13" xfId="48" applyFont="1" applyBorder="1">
      <alignment/>
      <protection/>
    </xf>
    <xf numFmtId="0" fontId="6" fillId="0" borderId="10" xfId="48" applyFont="1" applyBorder="1">
      <alignment/>
      <protection/>
    </xf>
    <xf numFmtId="0" fontId="6" fillId="0" borderId="21" xfId="48" applyFont="1" applyBorder="1">
      <alignment/>
      <protection/>
    </xf>
    <xf numFmtId="0" fontId="6" fillId="0" borderId="10" xfId="48" applyFont="1" applyBorder="1" applyAlignment="1">
      <alignment horizontal="center"/>
      <protection/>
    </xf>
    <xf numFmtId="0" fontId="16" fillId="0" borderId="21" xfId="48" applyFont="1" applyBorder="1">
      <alignment/>
      <protection/>
    </xf>
    <xf numFmtId="0" fontId="6" fillId="0" borderId="14" xfId="48" applyFont="1" applyBorder="1" applyAlignment="1">
      <alignment vertical="top" wrapText="1"/>
      <protection/>
    </xf>
    <xf numFmtId="0" fontId="6" fillId="0" borderId="20" xfId="48" applyFont="1" applyBorder="1" applyAlignment="1">
      <alignment horizontal="center" vertical="top" wrapText="1"/>
      <protection/>
    </xf>
    <xf numFmtId="0" fontId="5" fillId="0" borderId="0" xfId="0" applyFont="1" applyBorder="1" applyAlignment="1">
      <alignment horizontal="right" vertical="center"/>
    </xf>
    <xf numFmtId="0" fontId="7" fillId="0" borderId="0" xfId="48" applyFont="1" applyBorder="1" applyAlignment="1" applyProtection="1">
      <alignment horizontal="center" vertical="center" wrapText="1"/>
      <protection/>
    </xf>
    <xf numFmtId="0" fontId="6" fillId="0" borderId="0" xfId="48" applyFont="1" applyBorder="1" applyAlignment="1">
      <alignment horizontal="center" vertical="center"/>
      <protection/>
    </xf>
    <xf numFmtId="0" fontId="5" fillId="0" borderId="0" xfId="48" applyFont="1" applyBorder="1">
      <alignment/>
      <protection/>
    </xf>
    <xf numFmtId="0" fontId="6" fillId="0" borderId="0" xfId="48" applyFont="1" applyBorder="1" applyAlignment="1">
      <alignment vertical="top"/>
      <protection/>
    </xf>
    <xf numFmtId="0" fontId="6" fillId="0" borderId="0" xfId="48" applyFont="1" applyFill="1" applyBorder="1">
      <alignment/>
      <protection/>
    </xf>
    <xf numFmtId="0" fontId="5" fillId="0" borderId="0" xfId="48" applyFont="1" applyFill="1" applyBorder="1">
      <alignment/>
      <protection/>
    </xf>
    <xf numFmtId="180" fontId="6" fillId="32" borderId="17" xfId="48" applyNumberFormat="1" applyFont="1" applyFill="1" applyBorder="1" applyAlignment="1">
      <alignment horizontal="right" vertical="center" wrapText="1"/>
      <protection/>
    </xf>
    <xf numFmtId="180" fontId="6" fillId="32" borderId="10" xfId="48" applyNumberFormat="1" applyFont="1" applyFill="1" applyBorder="1" applyAlignment="1">
      <alignment horizontal="right" vertical="center" wrapText="1"/>
      <protection/>
    </xf>
    <xf numFmtId="180" fontId="6" fillId="32" borderId="18" xfId="48" applyNumberFormat="1" applyFont="1" applyFill="1" applyBorder="1" applyAlignment="1">
      <alignment horizontal="right" vertical="center" wrapText="1"/>
      <protection/>
    </xf>
    <xf numFmtId="180" fontId="6" fillId="32" borderId="20" xfId="48" applyNumberFormat="1" applyFont="1" applyFill="1" applyBorder="1" applyAlignment="1">
      <alignment horizontal="right" vertical="center" wrapText="1"/>
      <protection/>
    </xf>
    <xf numFmtId="180" fontId="6" fillId="0" borderId="15" xfId="48" applyNumberFormat="1" applyFont="1" applyBorder="1" applyAlignment="1" applyProtection="1">
      <alignment horizontal="right" vertical="center" wrapText="1"/>
      <protection/>
    </xf>
    <xf numFmtId="180" fontId="6" fillId="0" borderId="19" xfId="48" applyNumberFormat="1" applyFont="1" applyBorder="1" applyAlignment="1" applyProtection="1">
      <alignment horizontal="right" vertical="center" wrapText="1"/>
      <protection/>
    </xf>
    <xf numFmtId="180" fontId="6" fillId="0" borderId="10" xfId="48" applyNumberFormat="1" applyFont="1" applyBorder="1" applyAlignment="1" applyProtection="1">
      <alignment horizontal="right" vertical="center" wrapText="1"/>
      <protection/>
    </xf>
    <xf numFmtId="180" fontId="6" fillId="0" borderId="17" xfId="48" applyNumberFormat="1" applyFont="1" applyBorder="1" applyAlignment="1" applyProtection="1">
      <alignment horizontal="right" vertical="center" wrapText="1"/>
      <protection/>
    </xf>
    <xf numFmtId="180" fontId="6" fillId="32" borderId="15" xfId="48" applyNumberFormat="1" applyFont="1" applyFill="1" applyBorder="1" applyAlignment="1">
      <alignment horizontal="right" vertical="center" wrapText="1"/>
      <protection/>
    </xf>
    <xf numFmtId="180" fontId="6" fillId="32" borderId="19" xfId="48" applyNumberFormat="1" applyFont="1" applyFill="1" applyBorder="1" applyAlignment="1">
      <alignment horizontal="right" vertical="center" wrapText="1"/>
      <protection/>
    </xf>
    <xf numFmtId="180" fontId="6" fillId="0" borderId="17" xfId="48" applyNumberFormat="1" applyFont="1" applyBorder="1" applyAlignment="1">
      <alignment horizontal="right" vertical="center" wrapText="1"/>
      <protection/>
    </xf>
    <xf numFmtId="180" fontId="6" fillId="0" borderId="22" xfId="48" applyNumberFormat="1" applyFont="1" applyBorder="1" applyAlignment="1" applyProtection="1">
      <alignment horizontal="right" vertical="center" wrapText="1"/>
      <protection/>
    </xf>
    <xf numFmtId="180" fontId="6" fillId="0" borderId="12" xfId="48" applyNumberFormat="1" applyFont="1" applyBorder="1" applyAlignment="1" applyProtection="1">
      <alignment horizontal="right" vertical="center" wrapText="1"/>
      <protection/>
    </xf>
    <xf numFmtId="180" fontId="6" fillId="32" borderId="15" xfId="48" applyNumberFormat="1" applyFont="1" applyFill="1" applyBorder="1" applyAlignment="1">
      <alignment horizontal="right" vertical="center" wrapText="1"/>
      <protection/>
    </xf>
    <xf numFmtId="180" fontId="6" fillId="32" borderId="14" xfId="48" applyNumberFormat="1" applyFont="1" applyFill="1" applyBorder="1" applyAlignment="1">
      <alignment horizontal="right" vertical="center" wrapText="1"/>
      <protection/>
    </xf>
    <xf numFmtId="180" fontId="6" fillId="32" borderId="19" xfId="48" applyNumberFormat="1" applyFont="1" applyFill="1" applyBorder="1" applyAlignment="1">
      <alignment horizontal="right" vertical="center" wrapText="1"/>
      <protection/>
    </xf>
    <xf numFmtId="180" fontId="6" fillId="0" borderId="15" xfId="48" applyNumberFormat="1" applyFont="1" applyBorder="1" applyAlignment="1">
      <alignment horizontal="right" vertical="center" wrapText="1"/>
      <protection/>
    </xf>
    <xf numFmtId="180" fontId="6" fillId="32" borderId="17" xfId="48" applyNumberFormat="1" applyFont="1" applyFill="1" applyBorder="1" applyAlignment="1">
      <alignment horizontal="right" vertical="center" wrapText="1"/>
      <protection/>
    </xf>
    <xf numFmtId="180" fontId="6" fillId="32" borderId="13" xfId="48" applyNumberFormat="1" applyFont="1" applyFill="1" applyBorder="1" applyAlignment="1">
      <alignment horizontal="right" vertical="center" wrapText="1"/>
      <protection/>
    </xf>
    <xf numFmtId="180" fontId="6" fillId="32" borderId="10" xfId="48" applyNumberFormat="1" applyFont="1" applyFill="1" applyBorder="1" applyAlignment="1">
      <alignment horizontal="right" vertical="center" wrapText="1"/>
      <protection/>
    </xf>
    <xf numFmtId="180" fontId="6" fillId="0" borderId="22" xfId="48" applyNumberFormat="1" applyFont="1" applyBorder="1" applyAlignment="1">
      <alignment horizontal="right" vertical="center" wrapText="1"/>
      <protection/>
    </xf>
    <xf numFmtId="180" fontId="6" fillId="0" borderId="20" xfId="48" applyNumberFormat="1" applyFont="1" applyBorder="1" applyAlignment="1">
      <alignment horizontal="right" vertical="center" wrapText="1"/>
      <protection/>
    </xf>
    <xf numFmtId="180" fontId="6" fillId="0" borderId="20" xfId="48" applyNumberFormat="1" applyFont="1" applyBorder="1" applyAlignment="1" applyProtection="1">
      <alignment horizontal="right" vertical="center" wrapText="1"/>
      <protection/>
    </xf>
    <xf numFmtId="180" fontId="6" fillId="0" borderId="10" xfId="48" applyNumberFormat="1" applyFont="1" applyBorder="1" applyAlignment="1">
      <alignment horizontal="right" vertical="center" wrapText="1"/>
      <protection/>
    </xf>
    <xf numFmtId="180" fontId="6" fillId="0" borderId="19" xfId="48" applyNumberFormat="1" applyFont="1" applyBorder="1" applyAlignment="1">
      <alignment horizontal="right" vertical="center" wrapText="1"/>
      <protection/>
    </xf>
    <xf numFmtId="180" fontId="6" fillId="0" borderId="12" xfId="48" applyNumberFormat="1" applyFont="1" applyBorder="1" applyAlignment="1">
      <alignment horizontal="right" vertical="center" wrapText="1"/>
      <protection/>
    </xf>
    <xf numFmtId="180" fontId="6" fillId="0" borderId="18" xfId="48" applyNumberFormat="1" applyFont="1" applyBorder="1" applyAlignment="1">
      <alignment horizontal="right" vertical="center" wrapText="1"/>
      <protection/>
    </xf>
    <xf numFmtId="180" fontId="6" fillId="0" borderId="18" xfId="48" applyNumberFormat="1" applyFont="1" applyBorder="1" applyAlignment="1" applyProtection="1">
      <alignment horizontal="right" vertical="center" wrapText="1"/>
      <protection/>
    </xf>
    <xf numFmtId="180" fontId="6" fillId="32" borderId="13" xfId="48" applyNumberFormat="1" applyFont="1" applyFill="1" applyBorder="1" applyAlignment="1">
      <alignment horizontal="right" vertical="center" wrapText="1"/>
      <protection/>
    </xf>
    <xf numFmtId="180" fontId="6" fillId="32" borderId="21" xfId="48" applyNumberFormat="1" applyFont="1" applyFill="1" applyBorder="1" applyAlignment="1">
      <alignment horizontal="right" vertical="center" wrapText="1"/>
      <protection/>
    </xf>
    <xf numFmtId="180" fontId="6" fillId="32" borderId="17" xfId="48" applyNumberFormat="1" applyFont="1" applyFill="1" applyBorder="1" applyAlignment="1">
      <alignment horizontal="right" vertical="center"/>
      <protection/>
    </xf>
    <xf numFmtId="180" fontId="6" fillId="32" borderId="13" xfId="48" applyNumberFormat="1" applyFont="1" applyFill="1" applyBorder="1" applyAlignment="1">
      <alignment horizontal="right" vertical="center"/>
      <protection/>
    </xf>
    <xf numFmtId="180" fontId="6" fillId="32" borderId="10" xfId="48" applyNumberFormat="1" applyFont="1" applyFill="1" applyBorder="1" applyAlignment="1">
      <alignment horizontal="right" vertical="center"/>
      <protection/>
    </xf>
    <xf numFmtId="0" fontId="16" fillId="0" borderId="15" xfId="48" applyFont="1" applyFill="1" applyBorder="1" applyAlignment="1">
      <alignment vertical="center" wrapText="1"/>
      <protection/>
    </xf>
    <xf numFmtId="0" fontId="16" fillId="0" borderId="14" xfId="48" applyFont="1" applyFill="1" applyBorder="1" applyAlignment="1">
      <alignment vertical="center" wrapText="1"/>
      <protection/>
    </xf>
    <xf numFmtId="0" fontId="16" fillId="0" borderId="19" xfId="48" applyFont="1" applyFill="1" applyBorder="1" applyAlignment="1">
      <alignment vertical="center" wrapText="1"/>
      <protection/>
    </xf>
    <xf numFmtId="0" fontId="16" fillId="0" borderId="21" xfId="48" applyFont="1" applyBorder="1" applyAlignment="1">
      <alignment vertical="center" wrapText="1"/>
      <protection/>
    </xf>
    <xf numFmtId="0" fontId="16" fillId="0" borderId="11" xfId="48" applyFont="1" applyFill="1" applyBorder="1" applyAlignment="1">
      <alignment vertical="center" wrapText="1"/>
      <protection/>
    </xf>
    <xf numFmtId="180" fontId="6" fillId="32" borderId="20" xfId="48" applyNumberFormat="1" applyFont="1" applyFill="1" applyBorder="1" applyAlignment="1">
      <alignment horizontal="right" vertical="center" wrapText="1"/>
      <protection/>
    </xf>
    <xf numFmtId="180" fontId="6" fillId="32" borderId="22" xfId="48" applyNumberFormat="1" applyFont="1" applyFill="1" applyBorder="1" applyAlignment="1">
      <alignment horizontal="right" vertical="center" wrapText="1"/>
      <protection/>
    </xf>
    <xf numFmtId="180" fontId="6" fillId="32" borderId="24" xfId="48" applyNumberFormat="1" applyFont="1" applyFill="1" applyBorder="1" applyAlignment="1">
      <alignment horizontal="right" vertical="center" wrapText="1"/>
      <protection/>
    </xf>
    <xf numFmtId="180" fontId="6" fillId="32" borderId="12" xfId="48" applyNumberFormat="1" applyFont="1" applyFill="1" applyBorder="1" applyAlignment="1">
      <alignment horizontal="right" vertical="center" wrapText="1"/>
      <protection/>
    </xf>
    <xf numFmtId="180" fontId="6" fillId="32" borderId="16" xfId="48" applyNumberFormat="1" applyFont="1" applyFill="1" applyBorder="1" applyAlignment="1">
      <alignment horizontal="right" vertical="center" wrapText="1"/>
      <protection/>
    </xf>
    <xf numFmtId="180" fontId="6" fillId="32" borderId="18" xfId="48" applyNumberFormat="1" applyFont="1" applyFill="1" applyBorder="1" applyAlignment="1">
      <alignment horizontal="right" vertical="center" wrapText="1"/>
      <protection/>
    </xf>
    <xf numFmtId="180" fontId="6" fillId="32" borderId="17" xfId="48" applyNumberFormat="1" applyFont="1" applyFill="1" applyBorder="1" applyAlignment="1">
      <alignment horizontal="right" vertical="center"/>
      <protection/>
    </xf>
    <xf numFmtId="180" fontId="6" fillId="32" borderId="13" xfId="48" applyNumberFormat="1" applyFont="1" applyFill="1" applyBorder="1" applyAlignment="1">
      <alignment horizontal="right" vertical="center"/>
      <protection/>
    </xf>
    <xf numFmtId="180" fontId="6" fillId="32" borderId="10" xfId="48" applyNumberFormat="1" applyFont="1" applyFill="1" applyBorder="1" applyAlignment="1">
      <alignment horizontal="right" vertical="center"/>
      <protection/>
    </xf>
    <xf numFmtId="180" fontId="6" fillId="32" borderId="21" xfId="48" applyNumberFormat="1" applyFont="1" applyFill="1" applyBorder="1" applyAlignment="1">
      <alignment horizontal="right" vertical="center" wrapText="1"/>
      <protection/>
    </xf>
    <xf numFmtId="180" fontId="6" fillId="32" borderId="11" xfId="48" applyNumberFormat="1" applyFont="1" applyFill="1" applyBorder="1" applyAlignment="1">
      <alignment horizontal="right" vertical="center" wrapText="1"/>
      <protection/>
    </xf>
    <xf numFmtId="180" fontId="6" fillId="32" borderId="23" xfId="48" applyNumberFormat="1" applyFont="1" applyFill="1" applyBorder="1" applyAlignment="1">
      <alignment horizontal="right" vertical="center" wrapText="1"/>
      <protection/>
    </xf>
    <xf numFmtId="0" fontId="6" fillId="0" borderId="0" xfId="48" applyFont="1" applyAlignment="1">
      <alignment/>
      <protection/>
    </xf>
    <xf numFmtId="0" fontId="15" fillId="0" borderId="0" xfId="48" applyFont="1" applyBorder="1" applyAlignment="1">
      <alignment horizontal="center" vertical="top"/>
      <protection/>
    </xf>
    <xf numFmtId="180" fontId="6" fillId="32" borderId="17" xfId="48" applyNumberFormat="1" applyFont="1" applyFill="1" applyBorder="1" applyAlignment="1" applyProtection="1">
      <alignment horizontal="right" vertical="center" wrapText="1"/>
      <protection/>
    </xf>
    <xf numFmtId="0" fontId="6" fillId="0" borderId="21" xfId="48" applyFont="1" applyFill="1" applyBorder="1" applyAlignment="1">
      <alignment vertical="center" wrapText="1"/>
      <protection/>
    </xf>
    <xf numFmtId="0" fontId="16" fillId="0" borderId="17" xfId="48" applyFont="1" applyFill="1" applyBorder="1" applyAlignment="1">
      <alignment vertical="center" wrapText="1"/>
      <protection/>
    </xf>
    <xf numFmtId="0" fontId="6" fillId="0" borderId="11" xfId="48" applyFont="1" applyFill="1" applyBorder="1" applyAlignment="1">
      <alignment vertical="center" wrapText="1"/>
      <protection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48" applyFont="1" applyBorder="1" applyAlignment="1">
      <alignment vertical="center"/>
      <protection/>
    </xf>
    <xf numFmtId="0" fontId="0" fillId="0" borderId="0" xfId="0" applyBorder="1" applyAlignment="1">
      <alignment/>
    </xf>
    <xf numFmtId="0" fontId="2" fillId="0" borderId="0" xfId="48" applyFont="1" applyBorder="1" applyAlignment="1">
      <alignment vertical="center"/>
      <protection/>
    </xf>
    <xf numFmtId="0" fontId="0" fillId="0" borderId="0" xfId="0" applyFont="1" applyBorder="1" applyAlignment="1">
      <alignment wrapText="1"/>
    </xf>
    <xf numFmtId="0" fontId="5" fillId="0" borderId="0" xfId="0" applyFont="1" applyBorder="1" applyAlignment="1">
      <alignment horizontal="center" wrapText="1"/>
    </xf>
    <xf numFmtId="180" fontId="2" fillId="0" borderId="0" xfId="49" applyNumberFormat="1" applyFont="1" applyBorder="1" applyAlignment="1" applyProtection="1">
      <alignment horizontal="left"/>
      <protection/>
    </xf>
    <xf numFmtId="0" fontId="2" fillId="0" borderId="0" xfId="48" applyFont="1" applyBorder="1" applyAlignment="1">
      <alignment horizontal="left"/>
      <protection/>
    </xf>
    <xf numFmtId="3" fontId="6" fillId="0" borderId="10" xfId="48" applyNumberFormat="1" applyFont="1" applyBorder="1" applyAlignment="1" applyProtection="1">
      <alignment/>
      <protection/>
    </xf>
    <xf numFmtId="0" fontId="4" fillId="0" borderId="0" xfId="49" applyFont="1" applyBorder="1" applyAlignment="1">
      <alignment horizontal="center"/>
      <protection/>
    </xf>
    <xf numFmtId="180" fontId="2" fillId="0" borderId="0" xfId="49" applyNumberFormat="1" applyFont="1" applyBorder="1" applyAlignment="1" applyProtection="1">
      <alignment horizontal="right"/>
      <protection/>
    </xf>
    <xf numFmtId="0" fontId="2" fillId="0" borderId="0" xfId="0" applyFont="1" applyBorder="1" applyAlignment="1">
      <alignment horizontal="right"/>
    </xf>
    <xf numFmtId="0" fontId="2" fillId="0" borderId="0" xfId="49" applyFont="1" applyBorder="1" applyAlignment="1" applyProtection="1">
      <alignment horizontal="center" vertical="top"/>
      <protection/>
    </xf>
    <xf numFmtId="0" fontId="8" fillId="0" borderId="0" xfId="0" applyFont="1" applyBorder="1" applyAlignment="1">
      <alignment/>
    </xf>
    <xf numFmtId="180" fontId="2" fillId="0" borderId="11" xfId="48" applyNumberFormat="1" applyFont="1" applyBorder="1" applyAlignment="1" applyProtection="1">
      <alignment horizontal="right"/>
      <protection/>
    </xf>
    <xf numFmtId="49" fontId="21" fillId="0" borderId="10" xfId="48" applyNumberFormat="1" applyFont="1" applyBorder="1" applyAlignment="1" applyProtection="1">
      <alignment horizontal="center" vertical="center" wrapText="1"/>
      <protection/>
    </xf>
    <xf numFmtId="49" fontId="21" fillId="0" borderId="15" xfId="48" applyNumberFormat="1" applyFont="1" applyBorder="1" applyAlignment="1" applyProtection="1">
      <alignment horizontal="center" vertical="center" wrapText="1"/>
      <protection/>
    </xf>
    <xf numFmtId="0" fontId="6" fillId="0" borderId="11" xfId="48" applyFont="1" applyBorder="1" applyAlignment="1">
      <alignment horizontal="left"/>
      <protection/>
    </xf>
    <xf numFmtId="0" fontId="13" fillId="0" borderId="11" xfId="48" applyFont="1" applyBorder="1" applyAlignment="1">
      <alignment horizontal="left" vertical="center"/>
      <protection/>
    </xf>
    <xf numFmtId="0" fontId="24" fillId="0" borderId="23" xfId="48" applyFont="1" applyBorder="1" applyAlignment="1">
      <alignment horizontal="center" vertical="top"/>
      <protection/>
    </xf>
    <xf numFmtId="0" fontId="6" fillId="0" borderId="0" xfId="48" applyFont="1" applyAlignment="1">
      <alignment vertical="center"/>
      <protection/>
    </xf>
    <xf numFmtId="0" fontId="6" fillId="0" borderId="0" xfId="48" applyFont="1" applyBorder="1" applyAlignment="1">
      <alignment vertical="center"/>
      <protection/>
    </xf>
    <xf numFmtId="0" fontId="2" fillId="0" borderId="17" xfId="48" applyFont="1" applyBorder="1" applyAlignment="1">
      <alignment horizontal="center" vertical="center" wrapText="1"/>
      <protection/>
    </xf>
    <xf numFmtId="0" fontId="2" fillId="0" borderId="15" xfId="48" applyFont="1" applyFill="1" applyBorder="1" applyAlignment="1">
      <alignment horizontal="center" vertical="center" wrapText="1"/>
      <protection/>
    </xf>
    <xf numFmtId="0" fontId="2" fillId="0" borderId="17" xfId="48" applyFont="1" applyFill="1" applyBorder="1" applyAlignment="1">
      <alignment horizontal="center" vertical="center" wrapText="1"/>
      <protection/>
    </xf>
    <xf numFmtId="0" fontId="2" fillId="0" borderId="12" xfId="48" applyFont="1" applyBorder="1" applyAlignment="1">
      <alignment horizontal="center" vertical="center" wrapText="1"/>
      <protection/>
    </xf>
    <xf numFmtId="0" fontId="2" fillId="0" borderId="15" xfId="48" applyFont="1" applyBorder="1" applyAlignment="1">
      <alignment horizontal="center" vertical="center" wrapText="1"/>
      <protection/>
    </xf>
    <xf numFmtId="0" fontId="2" fillId="0" borderId="22" xfId="48" applyFont="1" applyBorder="1" applyAlignment="1">
      <alignment horizontal="center" vertical="center" wrapText="1"/>
      <protection/>
    </xf>
    <xf numFmtId="0" fontId="2" fillId="0" borderId="10" xfId="48" applyFont="1" applyBorder="1" applyAlignment="1">
      <alignment horizontal="center" vertical="center" wrapText="1"/>
      <protection/>
    </xf>
    <xf numFmtId="0" fontId="2" fillId="0" borderId="10" xfId="48" applyFont="1" applyBorder="1" applyAlignment="1">
      <alignment horizontal="center" vertical="center" wrapText="1"/>
      <protection/>
    </xf>
    <xf numFmtId="0" fontId="2" fillId="0" borderId="13" xfId="48" applyFont="1" applyFill="1" applyBorder="1" applyAlignment="1">
      <alignment horizontal="center" vertical="center" wrapText="1"/>
      <protection/>
    </xf>
    <xf numFmtId="0" fontId="2" fillId="0" borderId="19" xfId="48" applyFont="1" applyFill="1" applyBorder="1" applyAlignment="1">
      <alignment horizontal="center" vertical="center" wrapText="1"/>
      <protection/>
    </xf>
    <xf numFmtId="0" fontId="2" fillId="0" borderId="10" xfId="48" applyFont="1" applyFill="1" applyBorder="1" applyAlignment="1">
      <alignment horizontal="center" vertical="center" wrapText="1"/>
      <protection/>
    </xf>
    <xf numFmtId="0" fontId="2" fillId="0" borderId="10" xfId="48" applyFont="1" applyFill="1" applyBorder="1" applyAlignment="1">
      <alignment horizontal="center" vertical="center" wrapText="1"/>
      <protection/>
    </xf>
    <xf numFmtId="0" fontId="2" fillId="0" borderId="12" xfId="48" applyFont="1" applyFill="1" applyBorder="1" applyAlignment="1">
      <alignment horizontal="center" vertical="center" wrapText="1"/>
      <protection/>
    </xf>
    <xf numFmtId="0" fontId="5" fillId="0" borderId="10" xfId="48" applyFont="1" applyBorder="1" applyAlignment="1" applyProtection="1">
      <alignment horizontal="center" vertical="center" wrapText="1"/>
      <protection/>
    </xf>
    <xf numFmtId="0" fontId="5" fillId="0" borderId="15" xfId="48" applyFont="1" applyBorder="1" applyAlignment="1" applyProtection="1">
      <alignment horizontal="center" vertical="center" wrapText="1"/>
      <protection/>
    </xf>
    <xf numFmtId="49" fontId="5" fillId="0" borderId="17" xfId="48" applyNumberFormat="1" applyFont="1" applyBorder="1" applyAlignment="1" applyProtection="1">
      <alignment horizontal="center" vertical="center" wrapText="1"/>
      <protection/>
    </xf>
    <xf numFmtId="49" fontId="5" fillId="0" borderId="10" xfId="48" applyNumberFormat="1" applyFont="1" applyBorder="1" applyAlignment="1" applyProtection="1">
      <alignment horizontal="center" vertical="center" wrapText="1"/>
      <protection/>
    </xf>
    <xf numFmtId="1" fontId="5" fillId="0" borderId="15" xfId="48" applyNumberFormat="1" applyFont="1" applyBorder="1" applyAlignment="1" applyProtection="1">
      <alignment horizontal="center" vertical="center" wrapText="1"/>
      <protection/>
    </xf>
    <xf numFmtId="0" fontId="2" fillId="0" borderId="13" xfId="48" applyFont="1" applyBorder="1" applyAlignment="1">
      <alignment horizontal="center" vertical="top" wrapText="1"/>
      <protection/>
    </xf>
    <xf numFmtId="0" fontId="2" fillId="0" borderId="10" xfId="48" applyFont="1" applyBorder="1" applyAlignment="1">
      <alignment horizontal="center" vertical="top" wrapText="1"/>
      <protection/>
    </xf>
    <xf numFmtId="0" fontId="2" fillId="0" borderId="17" xfId="48" applyFont="1" applyBorder="1" applyAlignment="1">
      <alignment horizontal="center" vertical="top" wrapText="1"/>
      <protection/>
    </xf>
    <xf numFmtId="1" fontId="2" fillId="0" borderId="17" xfId="48" applyNumberFormat="1" applyFont="1" applyBorder="1" applyAlignment="1">
      <alignment horizontal="center" vertical="top" wrapText="1"/>
      <protection/>
    </xf>
    <xf numFmtId="1" fontId="2" fillId="0" borderId="13" xfId="48" applyNumberFormat="1" applyFont="1" applyBorder="1" applyAlignment="1">
      <alignment horizontal="center" vertical="top" wrapText="1"/>
      <protection/>
    </xf>
    <xf numFmtId="1" fontId="2" fillId="0" borderId="10" xfId="48" applyNumberFormat="1" applyFont="1" applyBorder="1" applyAlignment="1">
      <alignment horizontal="center" vertical="top" wrapText="1"/>
      <protection/>
    </xf>
    <xf numFmtId="0" fontId="2" fillId="0" borderId="10" xfId="48" applyFont="1" applyFill="1" applyBorder="1" applyAlignment="1">
      <alignment horizontal="center" vertical="top" wrapText="1"/>
      <protection/>
    </xf>
    <xf numFmtId="0" fontId="2" fillId="0" borderId="17" xfId="48" applyFont="1" applyFill="1" applyBorder="1" applyAlignment="1">
      <alignment horizontal="center" vertical="top" wrapText="1"/>
      <protection/>
    </xf>
    <xf numFmtId="0" fontId="2" fillId="0" borderId="17" xfId="48" applyFont="1" applyFill="1" applyBorder="1" applyAlignment="1">
      <alignment horizontal="center" vertical="top" wrapText="1"/>
      <protection/>
    </xf>
    <xf numFmtId="0" fontId="2" fillId="0" borderId="13" xfId="48" applyFont="1" applyFill="1" applyBorder="1" applyAlignment="1">
      <alignment horizontal="center" vertical="top" wrapText="1"/>
      <protection/>
    </xf>
    <xf numFmtId="0" fontId="2" fillId="0" borderId="10" xfId="48" applyFont="1" applyFill="1" applyBorder="1" applyAlignment="1">
      <alignment horizontal="center" vertical="top" wrapText="1"/>
      <protection/>
    </xf>
    <xf numFmtId="0" fontId="2" fillId="0" borderId="13" xfId="48" applyFont="1" applyFill="1" applyBorder="1" applyAlignment="1">
      <alignment horizontal="center" vertical="top" wrapText="1"/>
      <protection/>
    </xf>
    <xf numFmtId="1" fontId="2" fillId="0" borderId="20" xfId="48" applyNumberFormat="1" applyFont="1" applyBorder="1" applyAlignment="1">
      <alignment horizontal="center" vertical="center" wrapText="1"/>
      <protection/>
    </xf>
    <xf numFmtId="0" fontId="2" fillId="0" borderId="23" xfId="48" applyFont="1" applyFill="1" applyBorder="1" applyAlignment="1">
      <alignment horizontal="center" vertical="top" wrapText="1"/>
      <protection/>
    </xf>
    <xf numFmtId="0" fontId="2" fillId="0" borderId="21" xfId="48" applyFont="1" applyFill="1" applyBorder="1" applyAlignment="1">
      <alignment horizontal="center" vertical="top" wrapText="1"/>
      <protection/>
    </xf>
    <xf numFmtId="0" fontId="17" fillId="0" borderId="15" xfId="48" applyFont="1" applyFill="1" applyBorder="1" applyAlignment="1">
      <alignment vertical="top" wrapText="1"/>
      <protection/>
    </xf>
    <xf numFmtId="0" fontId="17" fillId="0" borderId="10" xfId="48" applyFont="1" applyFill="1" applyBorder="1" applyAlignment="1">
      <alignment vertical="top" wrapText="1"/>
      <protection/>
    </xf>
    <xf numFmtId="0" fontId="17" fillId="0" borderId="11" xfId="48" applyFont="1" applyFill="1" applyBorder="1" applyAlignment="1">
      <alignment vertical="top" wrapText="1"/>
      <protection/>
    </xf>
    <xf numFmtId="0" fontId="17" fillId="0" borderId="21" xfId="48" applyFont="1" applyFill="1" applyBorder="1" applyAlignment="1">
      <alignment vertical="top" wrapText="1"/>
      <protection/>
    </xf>
    <xf numFmtId="0" fontId="17" fillId="0" borderId="20" xfId="48" applyFont="1" applyFill="1" applyBorder="1" applyAlignment="1">
      <alignment vertical="top" wrapText="1"/>
      <protection/>
    </xf>
    <xf numFmtId="0" fontId="17" fillId="0" borderId="23" xfId="48" applyFont="1" applyFill="1" applyBorder="1" applyAlignment="1">
      <alignment vertical="top" wrapText="1"/>
      <protection/>
    </xf>
    <xf numFmtId="0" fontId="17" fillId="0" borderId="0" xfId="48" applyFont="1" applyFill="1" applyBorder="1" applyAlignment="1">
      <alignment vertical="top" wrapText="1"/>
      <protection/>
    </xf>
    <xf numFmtId="0" fontId="17" fillId="0" borderId="13" xfId="48" applyFont="1" applyFill="1" applyBorder="1" applyAlignment="1">
      <alignment vertical="top" wrapText="1"/>
      <protection/>
    </xf>
    <xf numFmtId="49" fontId="21" fillId="0" borderId="16" xfId="48" applyNumberFormat="1" applyFont="1" applyBorder="1" applyAlignment="1" applyProtection="1">
      <alignment horizontal="left" vertical="center" wrapText="1"/>
      <protection/>
    </xf>
    <xf numFmtId="0" fontId="19" fillId="0" borderId="0" xfId="0" applyFont="1" applyBorder="1" applyAlignment="1">
      <alignment horizontal="left" vertical="center" wrapText="1"/>
    </xf>
    <xf numFmtId="0" fontId="19" fillId="0" borderId="23" xfId="0" applyFont="1" applyBorder="1" applyAlignment="1">
      <alignment horizontal="left" vertical="center" wrapText="1"/>
    </xf>
    <xf numFmtId="0" fontId="19" fillId="0" borderId="14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 wrapText="1"/>
    </xf>
    <xf numFmtId="0" fontId="21" fillId="0" borderId="12" xfId="48" applyFont="1" applyBorder="1" applyAlignment="1" applyProtection="1">
      <alignment horizontal="center" vertical="center"/>
      <protection/>
    </xf>
    <xf numFmtId="0" fontId="19" fillId="0" borderId="19" xfId="0" applyFont="1" applyBorder="1" applyAlignment="1">
      <alignment horizontal="center"/>
    </xf>
    <xf numFmtId="0" fontId="21" fillId="0" borderId="22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wrapText="1"/>
    </xf>
    <xf numFmtId="0" fontId="22" fillId="0" borderId="17" xfId="0" applyFont="1" applyBorder="1" applyAlignment="1">
      <alignment horizontal="center" wrapText="1"/>
    </xf>
    <xf numFmtId="0" fontId="2" fillId="0" borderId="0" xfId="48" applyFont="1" applyBorder="1" applyAlignment="1">
      <alignment vertical="top"/>
      <protection/>
    </xf>
    <xf numFmtId="0" fontId="0" fillId="0" borderId="0" xfId="0" applyAlignment="1">
      <alignment/>
    </xf>
    <xf numFmtId="0" fontId="24" fillId="0" borderId="0" xfId="48" applyFont="1" applyBorder="1" applyAlignment="1">
      <alignment horizontal="center" vertical="top"/>
      <protection/>
    </xf>
    <xf numFmtId="0" fontId="6" fillId="0" borderId="0" xfId="48" applyFont="1" applyBorder="1" applyAlignment="1">
      <alignment/>
      <protection/>
    </xf>
    <xf numFmtId="0" fontId="6" fillId="0" borderId="0" xfId="0" applyFont="1" applyBorder="1" applyAlignment="1">
      <alignment/>
    </xf>
    <xf numFmtId="0" fontId="2" fillId="0" borderId="0" xfId="48" applyFont="1" applyBorder="1" applyAlignment="1" applyProtection="1">
      <alignment horizontal="center" vertical="center" wrapText="1"/>
      <protection/>
    </xf>
    <xf numFmtId="49" fontId="5" fillId="0" borderId="13" xfId="48" applyNumberFormat="1" applyFont="1" applyBorder="1" applyAlignment="1" applyProtection="1">
      <alignment horizontal="center" vertical="center"/>
      <protection/>
    </xf>
    <xf numFmtId="49" fontId="5" fillId="0" borderId="21" xfId="48" applyNumberFormat="1" applyFont="1" applyBorder="1" applyAlignment="1" applyProtection="1">
      <alignment horizontal="center" vertical="center"/>
      <protection/>
    </xf>
    <xf numFmtId="49" fontId="5" fillId="0" borderId="17" xfId="48" applyNumberFormat="1" applyFont="1" applyBorder="1" applyAlignment="1" applyProtection="1">
      <alignment horizontal="center" vertical="center"/>
      <protection/>
    </xf>
    <xf numFmtId="0" fontId="2" fillId="0" borderId="13" xfId="48" applyFont="1" applyFill="1" applyBorder="1" applyAlignment="1">
      <alignment horizontal="center" vertical="top"/>
      <protection/>
    </xf>
    <xf numFmtId="0" fontId="8" fillId="0" borderId="21" xfId="0" applyFont="1" applyBorder="1" applyAlignment="1">
      <alignment horizontal="center" vertical="top"/>
    </xf>
    <xf numFmtId="0" fontId="8" fillId="0" borderId="17" xfId="0" applyFont="1" applyBorder="1" applyAlignment="1">
      <alignment horizontal="center" vertical="top"/>
    </xf>
    <xf numFmtId="0" fontId="2" fillId="0" borderId="13" xfId="48" applyFont="1" applyBorder="1" applyAlignment="1">
      <alignment horizontal="center" vertical="top" wrapText="1"/>
      <protection/>
    </xf>
    <xf numFmtId="0" fontId="8" fillId="0" borderId="21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180" fontId="21" fillId="0" borderId="12" xfId="48" applyNumberFormat="1" applyFont="1" applyBorder="1" applyAlignment="1" applyProtection="1">
      <alignment horizontal="center" vertical="center" wrapText="1"/>
      <protection/>
    </xf>
    <xf numFmtId="0" fontId="19" fillId="0" borderId="19" xfId="0" applyFont="1" applyBorder="1" applyAlignment="1">
      <alignment horizontal="center" wrapText="1"/>
    </xf>
    <xf numFmtId="0" fontId="2" fillId="0" borderId="13" xfId="48" applyFont="1" applyFill="1" applyBorder="1" applyAlignment="1">
      <alignment horizontal="center" vertical="top" wrapText="1"/>
      <protection/>
    </xf>
    <xf numFmtId="0" fontId="14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/>
    </xf>
    <xf numFmtId="0" fontId="2" fillId="0" borderId="0" xfId="49" applyFont="1" applyBorder="1" applyAlignment="1" applyProtection="1">
      <alignment horizontal="center" vertical="top"/>
      <protection/>
    </xf>
    <xf numFmtId="0" fontId="8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12" fillId="0" borderId="0" xfId="48" applyFont="1" applyBorder="1" applyAlignment="1" applyProtection="1">
      <alignment horizontal="center" vertical="center" wrapText="1"/>
      <protection/>
    </xf>
    <xf numFmtId="0" fontId="6" fillId="0" borderId="0" xfId="48" applyFont="1" applyAlignment="1">
      <alignment horizontal="center"/>
      <protection/>
    </xf>
    <xf numFmtId="0" fontId="2" fillId="0" borderId="0" xfId="48" applyFont="1" applyAlignment="1">
      <alignment horizontal="center"/>
      <protection/>
    </xf>
    <xf numFmtId="0" fontId="11" fillId="0" borderId="11" xfId="49" applyFont="1" applyBorder="1" applyAlignment="1" applyProtection="1">
      <alignment horizontal="center" vertical="center"/>
      <protection/>
    </xf>
    <xf numFmtId="0" fontId="18" fillId="0" borderId="11" xfId="0" applyFont="1" applyBorder="1" applyAlignment="1">
      <alignment horizontal="center" vertical="center"/>
    </xf>
    <xf numFmtId="0" fontId="2" fillId="0" borderId="0" xfId="48" applyFont="1" applyAlignment="1">
      <alignment/>
      <protection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180" fontId="21" fillId="0" borderId="22" xfId="48" applyNumberFormat="1" applyFont="1" applyBorder="1" applyAlignment="1" applyProtection="1">
      <alignment horizontal="center" vertical="center" wrapText="1"/>
      <protection/>
    </xf>
    <xf numFmtId="0" fontId="19" fillId="0" borderId="15" xfId="0" applyFont="1" applyBorder="1" applyAlignment="1">
      <alignment wrapText="1"/>
    </xf>
    <xf numFmtId="0" fontId="2" fillId="0" borderId="0" xfId="0" applyFont="1" applyBorder="1" applyAlignment="1">
      <alignment horizontal="right"/>
    </xf>
    <xf numFmtId="0" fontId="2" fillId="0" borderId="20" xfId="0" applyFont="1" applyBorder="1" applyAlignment="1">
      <alignment horizontal="right"/>
    </xf>
  </cellXfs>
  <cellStyles count="51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Normal_biudz uz 2001 atskaitomybe3" xfId="48"/>
    <cellStyle name="Normal_TRECFORMantras2001333" xfId="49"/>
    <cellStyle name="Paryškinimas 1" xfId="50"/>
    <cellStyle name="Paryškinimas 2" xfId="51"/>
    <cellStyle name="Paryškinimas 3" xfId="52"/>
    <cellStyle name="Paryškinimas 4" xfId="53"/>
    <cellStyle name="Paryškinimas 5" xfId="54"/>
    <cellStyle name="Paryškinimas 6" xfId="55"/>
    <cellStyle name="Pastaba" xfId="56"/>
    <cellStyle name="Pavadinimas" xfId="57"/>
    <cellStyle name="Percent" xfId="58"/>
    <cellStyle name="Skaičiavimas" xfId="59"/>
    <cellStyle name="Suma" xfId="60"/>
    <cellStyle name="Susietas langelis" xfId="61"/>
    <cellStyle name="Tikrinimo langelis" xfId="62"/>
    <cellStyle name="Currency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819"/>
  <sheetViews>
    <sheetView showZeros="0" tabSelected="1" zoomScaleSheetLayoutView="120" zoomScalePageLayoutView="0" workbookViewId="0" topLeftCell="A2">
      <selection activeCell="S13" sqref="S13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0.7109375" style="1" customWidth="1"/>
    <col min="8" max="8" width="5.851562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8515625" style="1" customWidth="1"/>
    <col min="13" max="13" width="0.13671875" style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6384" width="9.140625" style="1" customWidth="1"/>
  </cols>
  <sheetData>
    <row r="1" spans="1:46" ht="15" customHeight="1">
      <c r="A1" s="3"/>
      <c r="B1" s="3"/>
      <c r="C1" s="3"/>
      <c r="D1" s="3"/>
      <c r="E1" s="3"/>
      <c r="F1" s="14"/>
      <c r="G1" s="106" t="s">
        <v>147</v>
      </c>
      <c r="H1" s="170"/>
      <c r="I1" s="169"/>
      <c r="J1" s="262" t="s">
        <v>173</v>
      </c>
      <c r="K1" s="263"/>
      <c r="L1" s="263"/>
      <c r="M1" s="19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71"/>
      <c r="I2" s="172"/>
      <c r="J2" s="263"/>
      <c r="K2" s="263"/>
      <c r="L2" s="263"/>
      <c r="M2" s="19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6"/>
      <c r="I3" s="171"/>
      <c r="J3" s="263"/>
      <c r="K3" s="263"/>
      <c r="L3" s="263"/>
      <c r="M3" s="19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8" t="s">
        <v>146</v>
      </c>
      <c r="H4" s="171"/>
      <c r="I4" s="172"/>
      <c r="J4" s="263"/>
      <c r="K4" s="263"/>
      <c r="L4" s="263"/>
      <c r="M4" s="19"/>
      <c r="N4" s="109"/>
      <c r="O4" s="112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3"/>
      <c r="I5" s="172"/>
      <c r="J5" s="263"/>
      <c r="K5" s="263"/>
      <c r="L5" s="263"/>
      <c r="M5" s="19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13.5" customHeight="1">
      <c r="A6" s="3"/>
      <c r="B6" s="3"/>
      <c r="C6" s="3"/>
      <c r="D6" s="3"/>
      <c r="E6" s="3"/>
      <c r="F6" s="14"/>
      <c r="G6" s="270"/>
      <c r="H6" s="271"/>
      <c r="I6" s="271"/>
      <c r="J6" s="271"/>
      <c r="K6" s="271"/>
      <c r="L6" s="25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2.75" customHeight="1">
      <c r="A7" s="264" t="s">
        <v>163</v>
      </c>
      <c r="B7" s="265"/>
      <c r="C7" s="265"/>
      <c r="D7" s="265"/>
      <c r="E7" s="265"/>
      <c r="F7" s="265"/>
      <c r="G7" s="265"/>
      <c r="H7" s="265"/>
      <c r="I7" s="265"/>
      <c r="J7" s="265"/>
      <c r="K7" s="265"/>
      <c r="L7" s="265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9.75" customHeight="1">
      <c r="A8" s="182"/>
      <c r="B8" s="183"/>
      <c r="C8" s="183"/>
      <c r="D8" s="183"/>
      <c r="E8" s="183"/>
      <c r="F8" s="183"/>
      <c r="G8" s="183"/>
      <c r="H8" s="183"/>
      <c r="I8" s="183"/>
      <c r="J8" s="183"/>
      <c r="K8" s="183"/>
      <c r="L8" s="183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4.25" customHeight="1">
      <c r="A9" s="182"/>
      <c r="B9" s="183"/>
      <c r="C9" s="183"/>
      <c r="D9" s="183"/>
      <c r="E9" s="183"/>
      <c r="F9" s="183"/>
      <c r="G9" s="266" t="s">
        <v>165</v>
      </c>
      <c r="H9" s="266"/>
      <c r="I9" s="266"/>
      <c r="J9" s="266"/>
      <c r="K9" s="266"/>
      <c r="L9" s="183"/>
      <c r="M9" s="7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1:46" ht="16.5" customHeight="1">
      <c r="A10" s="267" t="s">
        <v>168</v>
      </c>
      <c r="B10" s="267"/>
      <c r="C10" s="267"/>
      <c r="D10" s="267"/>
      <c r="E10" s="267"/>
      <c r="F10" s="267"/>
      <c r="G10" s="267"/>
      <c r="H10" s="267"/>
      <c r="I10" s="267"/>
      <c r="J10" s="267"/>
      <c r="K10" s="267"/>
      <c r="L10" s="267"/>
      <c r="M10" s="7"/>
      <c r="N10" s="3"/>
      <c r="O10" s="3"/>
      <c r="P10" s="3" t="s">
        <v>155</v>
      </c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7:46" ht="15.75" customHeight="1">
      <c r="G11" s="268" t="s">
        <v>169</v>
      </c>
      <c r="H11" s="268"/>
      <c r="I11" s="268"/>
      <c r="J11" s="268"/>
      <c r="K11" s="268"/>
      <c r="M11" s="7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7:46" ht="12" customHeight="1">
      <c r="G12" s="269" t="s">
        <v>166</v>
      </c>
      <c r="H12" s="269"/>
      <c r="I12" s="269"/>
      <c r="J12" s="269"/>
      <c r="K12" s="269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13:46" ht="12" customHeight="1"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2:46" ht="12" customHeight="1">
      <c r="B14" s="267" t="s">
        <v>6</v>
      </c>
      <c r="C14" s="267"/>
      <c r="D14" s="267"/>
      <c r="E14" s="267"/>
      <c r="F14" s="267"/>
      <c r="G14" s="267"/>
      <c r="H14" s="267"/>
      <c r="I14" s="267"/>
      <c r="J14" s="267"/>
      <c r="K14" s="267"/>
      <c r="L14" s="267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13:46" ht="12" customHeight="1"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</row>
    <row r="16" spans="7:26" ht="12.75" customHeight="1">
      <c r="G16" s="268" t="s">
        <v>170</v>
      </c>
      <c r="H16" s="268"/>
      <c r="I16" s="268"/>
      <c r="J16" s="268"/>
      <c r="K16" s="268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7:26" ht="11.25" customHeight="1">
      <c r="G17" s="272" t="s">
        <v>171</v>
      </c>
      <c r="H17" s="272"/>
      <c r="I17" s="272"/>
      <c r="J17" s="272"/>
      <c r="K17" s="272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.75">
      <c r="A18" s="3"/>
      <c r="B18" s="3"/>
      <c r="C18" s="5"/>
      <c r="D18" s="4"/>
      <c r="E18" s="4"/>
      <c r="F18" s="4"/>
      <c r="G18" s="273" t="s">
        <v>167</v>
      </c>
      <c r="H18" s="274"/>
      <c r="I18" s="274"/>
      <c r="J18" s="274"/>
      <c r="K18" s="274"/>
      <c r="L18" s="6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" customHeight="1">
      <c r="A19" s="249" t="s">
        <v>164</v>
      </c>
      <c r="B19" s="249"/>
      <c r="C19" s="249"/>
      <c r="D19" s="249"/>
      <c r="E19" s="249"/>
      <c r="F19" s="249"/>
      <c r="G19" s="249"/>
      <c r="H19" s="249"/>
      <c r="I19" s="249"/>
      <c r="J19" s="249"/>
      <c r="K19" s="249"/>
      <c r="L19" s="249"/>
      <c r="M19" s="107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2" customHeight="1">
      <c r="A20" s="3"/>
      <c r="B20" s="3"/>
      <c r="C20" s="3"/>
      <c r="D20" s="3"/>
      <c r="E20" s="3"/>
      <c r="F20" s="3"/>
      <c r="G20" s="3"/>
      <c r="H20" s="3"/>
      <c r="I20" s="3"/>
      <c r="J20" s="8"/>
      <c r="K20" s="174"/>
      <c r="L20" s="175" t="s">
        <v>9</v>
      </c>
      <c r="M20" s="107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" customHeight="1">
      <c r="A21" s="3"/>
      <c r="B21" s="3"/>
      <c r="C21" s="3"/>
      <c r="D21" s="3"/>
      <c r="E21" s="3"/>
      <c r="F21" s="3"/>
      <c r="G21" s="3"/>
      <c r="H21" s="3"/>
      <c r="I21" s="3"/>
      <c r="J21" s="176" t="s">
        <v>154</v>
      </c>
      <c r="K21" s="177"/>
      <c r="L21" s="178"/>
      <c r="M21" s="107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1.25" customHeight="1">
      <c r="A22" s="3"/>
      <c r="B22" s="3"/>
      <c r="C22" s="3"/>
      <c r="D22" s="3"/>
      <c r="E22" s="24"/>
      <c r="F22" s="27"/>
      <c r="G22" s="3"/>
      <c r="H22" s="3"/>
      <c r="I22" s="179"/>
      <c r="J22" s="179"/>
      <c r="K22" s="180" t="s">
        <v>0</v>
      </c>
      <c r="L22" s="15"/>
      <c r="M22" s="107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.75" customHeight="1">
      <c r="A23" s="3"/>
      <c r="B23" s="3"/>
      <c r="C23" s="247"/>
      <c r="D23" s="248"/>
      <c r="E23" s="248"/>
      <c r="F23" s="248"/>
      <c r="G23" s="248"/>
      <c r="H23" s="248"/>
      <c r="I23" s="248"/>
      <c r="J23" s="248"/>
      <c r="K23" s="180" t="s">
        <v>1</v>
      </c>
      <c r="L23" s="16"/>
      <c r="M23" s="107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" customHeight="1">
      <c r="A24" s="3"/>
      <c r="B24" s="3"/>
      <c r="C24" s="5"/>
      <c r="D24" s="4"/>
      <c r="E24" s="4"/>
      <c r="F24" s="4"/>
      <c r="G24" s="4"/>
      <c r="H24" s="4"/>
      <c r="I24" s="4"/>
      <c r="J24" s="181" t="s">
        <v>7</v>
      </c>
      <c r="K24" s="15"/>
      <c r="L24" s="15"/>
      <c r="M24" s="107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2" customHeight="1">
      <c r="A25" s="3"/>
      <c r="B25" s="3"/>
      <c r="C25" s="5"/>
      <c r="D25" s="4"/>
      <c r="E25" s="4"/>
      <c r="F25" s="4"/>
      <c r="G25" s="277" t="s">
        <v>8</v>
      </c>
      <c r="H25" s="278"/>
      <c r="I25" s="17">
        <v>8</v>
      </c>
      <c r="J25" s="15">
        <v>1</v>
      </c>
      <c r="K25" s="15">
        <v>1</v>
      </c>
      <c r="L25" s="15">
        <v>2</v>
      </c>
      <c r="M25" s="107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2" customHeight="1">
      <c r="A26" s="23"/>
      <c r="B26" s="23"/>
      <c r="C26" s="23"/>
      <c r="D26" s="23"/>
      <c r="E26" s="23"/>
      <c r="F26" s="20"/>
      <c r="G26" s="21"/>
      <c r="H26" s="3"/>
      <c r="I26" s="21"/>
      <c r="J26" s="21"/>
      <c r="K26" s="22"/>
      <c r="L26" s="184" t="s">
        <v>176</v>
      </c>
      <c r="M26" s="108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4" customHeight="1">
      <c r="A27" s="233" t="s">
        <v>2</v>
      </c>
      <c r="B27" s="234"/>
      <c r="C27" s="235"/>
      <c r="D27" s="235"/>
      <c r="E27" s="235"/>
      <c r="F27" s="235"/>
      <c r="G27" s="238" t="s">
        <v>3</v>
      </c>
      <c r="H27" s="240" t="s">
        <v>143</v>
      </c>
      <c r="I27" s="242" t="s">
        <v>148</v>
      </c>
      <c r="J27" s="243"/>
      <c r="K27" s="259" t="s">
        <v>144</v>
      </c>
      <c r="L27" s="275" t="s">
        <v>4</v>
      </c>
      <c r="M27" s="108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236"/>
      <c r="B28" s="237"/>
      <c r="C28" s="237"/>
      <c r="D28" s="237"/>
      <c r="E28" s="237"/>
      <c r="F28" s="237"/>
      <c r="G28" s="239"/>
      <c r="H28" s="241"/>
      <c r="I28" s="185" t="s">
        <v>142</v>
      </c>
      <c r="J28" s="186" t="s">
        <v>141</v>
      </c>
      <c r="K28" s="260"/>
      <c r="L28" s="276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250" t="s">
        <v>139</v>
      </c>
      <c r="B29" s="251"/>
      <c r="C29" s="251"/>
      <c r="D29" s="251"/>
      <c r="E29" s="251"/>
      <c r="F29" s="252"/>
      <c r="G29" s="205">
        <v>2</v>
      </c>
      <c r="H29" s="206">
        <v>3</v>
      </c>
      <c r="I29" s="207" t="s">
        <v>140</v>
      </c>
      <c r="J29" s="208" t="s">
        <v>145</v>
      </c>
      <c r="K29" s="209">
        <v>6</v>
      </c>
      <c r="L29" s="209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80">
        <v>2</v>
      </c>
      <c r="B30" s="80"/>
      <c r="C30" s="91"/>
      <c r="D30" s="79"/>
      <c r="E30" s="80"/>
      <c r="F30" s="89"/>
      <c r="G30" s="91" t="s">
        <v>10</v>
      </c>
      <c r="H30" s="192">
        <v>1</v>
      </c>
      <c r="I30" s="113">
        <f>SUM(I31+I41+I64+I85+I93+I109+I132+I148+I157)</f>
        <v>0</v>
      </c>
      <c r="J30" s="113">
        <f>SUM(J31+J41+J64+J85+J93+J109+J132+J148+J157)</f>
        <v>0</v>
      </c>
      <c r="K30" s="114">
        <f>SUM(K31+K41+K64+K85+K93+K109+K132+K148+K157)</f>
        <v>0</v>
      </c>
      <c r="L30" s="113">
        <f>SUM(L31+L41+L64+L85+L93+L109+L132+L148+L157)</f>
        <v>0</v>
      </c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</row>
    <row r="31" spans="1:27" ht="24.75" customHeight="1">
      <c r="A31" s="46">
        <v>2</v>
      </c>
      <c r="B31" s="74">
        <v>1</v>
      </c>
      <c r="C31" s="54"/>
      <c r="D31" s="64"/>
      <c r="E31" s="47"/>
      <c r="F31" s="34"/>
      <c r="G31" s="74" t="s">
        <v>15</v>
      </c>
      <c r="H31" s="193">
        <v>2</v>
      </c>
      <c r="I31" s="113">
        <f>SUM(I32+I37)</f>
        <v>0</v>
      </c>
      <c r="J31" s="113">
        <f>SUM(J32+J37)</f>
        <v>0</v>
      </c>
      <c r="K31" s="115">
        <f>SUM(K32+K37)</f>
        <v>0</v>
      </c>
      <c r="L31" s="116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1">
        <v>2</v>
      </c>
      <c r="B32" s="31">
        <v>1</v>
      </c>
      <c r="C32" s="48">
        <v>1</v>
      </c>
      <c r="D32" s="59"/>
      <c r="E32" s="31"/>
      <c r="F32" s="41"/>
      <c r="G32" s="50" t="s">
        <v>16</v>
      </c>
      <c r="H32" s="192">
        <v>3</v>
      </c>
      <c r="I32" s="130">
        <f>SUM(I33)</f>
        <v>0</v>
      </c>
      <c r="J32" s="130">
        <f aca="true" t="shared" si="0" ref="J32:L33">SUM(J33)</f>
        <v>0</v>
      </c>
      <c r="K32" s="132">
        <f t="shared" si="0"/>
        <v>0</v>
      </c>
      <c r="L32" s="130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2">
        <v>2</v>
      </c>
      <c r="B33" s="31">
        <v>1</v>
      </c>
      <c r="C33" s="48">
        <v>1</v>
      </c>
      <c r="D33" s="59">
        <v>1</v>
      </c>
      <c r="E33" s="31"/>
      <c r="F33" s="41"/>
      <c r="G33" s="48" t="s">
        <v>16</v>
      </c>
      <c r="H33" s="194">
        <v>4</v>
      </c>
      <c r="I33" s="130">
        <f>SUM(I34)</f>
        <v>0</v>
      </c>
      <c r="J33" s="130">
        <f t="shared" si="0"/>
        <v>0</v>
      </c>
      <c r="K33" s="132">
        <f t="shared" si="0"/>
        <v>0</v>
      </c>
      <c r="L33" s="130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2.75">
      <c r="A34" s="32">
        <v>2</v>
      </c>
      <c r="B34" s="31">
        <v>1</v>
      </c>
      <c r="C34" s="48">
        <v>1</v>
      </c>
      <c r="D34" s="59">
        <v>1</v>
      </c>
      <c r="E34" s="31">
        <v>1</v>
      </c>
      <c r="F34" s="41"/>
      <c r="G34" s="48" t="s">
        <v>137</v>
      </c>
      <c r="H34" s="192">
        <v>5</v>
      </c>
      <c r="I34" s="132">
        <f>SUM(I35:I36)</f>
        <v>0</v>
      </c>
      <c r="J34" s="130">
        <f>SUM(J35:J36)</f>
        <v>0</v>
      </c>
      <c r="K34" s="132">
        <f>SUM(K35:K36)</f>
        <v>0</v>
      </c>
      <c r="L34" s="130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2">
        <v>2</v>
      </c>
      <c r="B35" s="31">
        <v>1</v>
      </c>
      <c r="C35" s="48">
        <v>1</v>
      </c>
      <c r="D35" s="59">
        <v>1</v>
      </c>
      <c r="E35" s="31">
        <v>1</v>
      </c>
      <c r="F35" s="41">
        <v>1</v>
      </c>
      <c r="G35" s="48" t="s">
        <v>84</v>
      </c>
      <c r="H35" s="194">
        <v>6</v>
      </c>
      <c r="I35" s="117"/>
      <c r="J35" s="119"/>
      <c r="K35" s="119"/>
      <c r="L35" s="119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2">
        <v>2</v>
      </c>
      <c r="B36" s="31">
        <v>1</v>
      </c>
      <c r="C36" s="48">
        <v>1</v>
      </c>
      <c r="D36" s="59">
        <v>1</v>
      </c>
      <c r="E36" s="31">
        <v>1</v>
      </c>
      <c r="F36" s="41">
        <v>2</v>
      </c>
      <c r="G36" s="48" t="s">
        <v>17</v>
      </c>
      <c r="H36" s="192">
        <v>7</v>
      </c>
      <c r="I36" s="119"/>
      <c r="J36" s="119"/>
      <c r="K36" s="119"/>
      <c r="L36" s="119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2">
        <v>2</v>
      </c>
      <c r="B37" s="31">
        <v>1</v>
      </c>
      <c r="C37" s="48">
        <v>2</v>
      </c>
      <c r="D37" s="59"/>
      <c r="E37" s="31"/>
      <c r="F37" s="41"/>
      <c r="G37" s="50" t="s">
        <v>85</v>
      </c>
      <c r="H37" s="194">
        <v>8</v>
      </c>
      <c r="I37" s="132">
        <f>I38</f>
        <v>0</v>
      </c>
      <c r="J37" s="130">
        <f aca="true" t="shared" si="1" ref="J37:L38">J38</f>
        <v>0</v>
      </c>
      <c r="K37" s="132">
        <f t="shared" si="1"/>
        <v>0</v>
      </c>
      <c r="L37" s="130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2.75">
      <c r="A38" s="32">
        <v>2</v>
      </c>
      <c r="B38" s="31">
        <v>1</v>
      </c>
      <c r="C38" s="48">
        <v>2</v>
      </c>
      <c r="D38" s="59">
        <v>1</v>
      </c>
      <c r="E38" s="31"/>
      <c r="F38" s="41"/>
      <c r="G38" s="48" t="s">
        <v>85</v>
      </c>
      <c r="H38" s="192">
        <v>9</v>
      </c>
      <c r="I38" s="132">
        <f>I39</f>
        <v>0</v>
      </c>
      <c r="J38" s="130">
        <f t="shared" si="1"/>
        <v>0</v>
      </c>
      <c r="K38" s="130">
        <f t="shared" si="1"/>
        <v>0</v>
      </c>
      <c r="L38" s="130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2">
        <v>2</v>
      </c>
      <c r="B39" s="31">
        <v>1</v>
      </c>
      <c r="C39" s="48">
        <v>2</v>
      </c>
      <c r="D39" s="59">
        <v>1</v>
      </c>
      <c r="E39" s="31">
        <v>1</v>
      </c>
      <c r="F39" s="41"/>
      <c r="G39" s="48" t="s">
        <v>85</v>
      </c>
      <c r="H39" s="194">
        <v>10</v>
      </c>
      <c r="I39" s="130">
        <f>I40</f>
        <v>0</v>
      </c>
      <c r="J39" s="130">
        <f>J40</f>
        <v>0</v>
      </c>
      <c r="K39" s="130">
        <f>K40</f>
        <v>0</v>
      </c>
      <c r="L39" s="130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2">
        <v>2</v>
      </c>
      <c r="B40" s="31">
        <v>1</v>
      </c>
      <c r="C40" s="48">
        <v>2</v>
      </c>
      <c r="D40" s="59">
        <v>1</v>
      </c>
      <c r="E40" s="31">
        <v>1</v>
      </c>
      <c r="F40" s="41">
        <v>1</v>
      </c>
      <c r="G40" s="48" t="s">
        <v>85</v>
      </c>
      <c r="H40" s="192">
        <v>11</v>
      </c>
      <c r="I40" s="120"/>
      <c r="J40" s="119"/>
      <c r="K40" s="119"/>
      <c r="L40" s="119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3">
        <v>2</v>
      </c>
      <c r="B41" s="76">
        <v>2</v>
      </c>
      <c r="C41" s="54"/>
      <c r="D41" s="64"/>
      <c r="E41" s="47"/>
      <c r="F41" s="34"/>
      <c r="G41" s="74" t="s">
        <v>86</v>
      </c>
      <c r="H41" s="193">
        <v>12</v>
      </c>
      <c r="I41" s="121">
        <f aca="true" t="shared" si="2" ref="I41:L43">I42</f>
        <v>0</v>
      </c>
      <c r="J41" s="122">
        <f t="shared" si="2"/>
        <v>0</v>
      </c>
      <c r="K41" s="121">
        <f t="shared" si="2"/>
        <v>0</v>
      </c>
      <c r="L41" s="121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2">
        <v>2</v>
      </c>
      <c r="B42" s="31">
        <v>2</v>
      </c>
      <c r="C42" s="48">
        <v>1</v>
      </c>
      <c r="D42" s="59"/>
      <c r="E42" s="31"/>
      <c r="F42" s="41"/>
      <c r="G42" s="50" t="s">
        <v>86</v>
      </c>
      <c r="H42" s="192">
        <v>13</v>
      </c>
      <c r="I42" s="130">
        <f t="shared" si="2"/>
        <v>0</v>
      </c>
      <c r="J42" s="132">
        <f t="shared" si="2"/>
        <v>0</v>
      </c>
      <c r="K42" s="130">
        <f t="shared" si="2"/>
        <v>0</v>
      </c>
      <c r="L42" s="132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2.75">
      <c r="A43" s="32">
        <v>2</v>
      </c>
      <c r="B43" s="31">
        <v>2</v>
      </c>
      <c r="C43" s="48">
        <v>1</v>
      </c>
      <c r="D43" s="59">
        <v>1</v>
      </c>
      <c r="E43" s="31"/>
      <c r="F43" s="41"/>
      <c r="G43" s="48" t="s">
        <v>86</v>
      </c>
      <c r="H43" s="194">
        <v>14</v>
      </c>
      <c r="I43" s="130">
        <f t="shared" si="2"/>
        <v>0</v>
      </c>
      <c r="J43" s="132">
        <f t="shared" si="2"/>
        <v>0</v>
      </c>
      <c r="K43" s="151">
        <f t="shared" si="2"/>
        <v>0</v>
      </c>
      <c r="L43" s="151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5">
        <v>2</v>
      </c>
      <c r="B44" s="44">
        <v>2</v>
      </c>
      <c r="C44" s="51">
        <v>1</v>
      </c>
      <c r="D44" s="61">
        <v>1</v>
      </c>
      <c r="E44" s="44">
        <v>1</v>
      </c>
      <c r="F44" s="71"/>
      <c r="G44" s="51" t="s">
        <v>86</v>
      </c>
      <c r="H44" s="195">
        <v>15</v>
      </c>
      <c r="I44" s="152">
        <f>SUM(I45:I63)-I54</f>
        <v>0</v>
      </c>
      <c r="J44" s="153">
        <f>SUM(J45:J63)-J54</f>
        <v>0</v>
      </c>
      <c r="K44" s="153">
        <f>SUM(K45:K63)-K54</f>
        <v>0</v>
      </c>
      <c r="L44" s="154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2.75">
      <c r="A45" s="40">
        <v>2</v>
      </c>
      <c r="B45" s="43">
        <v>2</v>
      </c>
      <c r="C45" s="49">
        <v>1</v>
      </c>
      <c r="D45" s="60">
        <v>1</v>
      </c>
      <c r="E45" s="43">
        <v>1</v>
      </c>
      <c r="F45" s="38">
        <v>1</v>
      </c>
      <c r="G45" s="49" t="s">
        <v>18</v>
      </c>
      <c r="H45" s="194">
        <v>16</v>
      </c>
      <c r="I45" s="119"/>
      <c r="J45" s="119"/>
      <c r="K45" s="119"/>
      <c r="L45" s="119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40">
        <v>2</v>
      </c>
      <c r="B46" s="43">
        <v>2</v>
      </c>
      <c r="C46" s="49">
        <v>1</v>
      </c>
      <c r="D46" s="60">
        <v>1</v>
      </c>
      <c r="E46" s="43">
        <v>1</v>
      </c>
      <c r="F46" s="37">
        <v>2</v>
      </c>
      <c r="G46" s="49" t="s">
        <v>19</v>
      </c>
      <c r="H46" s="192">
        <v>17</v>
      </c>
      <c r="I46" s="119"/>
      <c r="J46" s="119"/>
      <c r="K46" s="119"/>
      <c r="L46" s="119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40">
        <v>2</v>
      </c>
      <c r="B47" s="43">
        <v>2</v>
      </c>
      <c r="C47" s="49">
        <v>1</v>
      </c>
      <c r="D47" s="60">
        <v>1</v>
      </c>
      <c r="E47" s="43">
        <v>1</v>
      </c>
      <c r="F47" s="37">
        <v>5</v>
      </c>
      <c r="G47" s="49" t="s">
        <v>20</v>
      </c>
      <c r="H47" s="194">
        <v>18</v>
      </c>
      <c r="I47" s="119"/>
      <c r="J47" s="119"/>
      <c r="K47" s="119"/>
      <c r="L47" s="119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40">
        <v>2</v>
      </c>
      <c r="B48" s="43">
        <v>2</v>
      </c>
      <c r="C48" s="49">
        <v>1</v>
      </c>
      <c r="D48" s="60">
        <v>1</v>
      </c>
      <c r="E48" s="43">
        <v>1</v>
      </c>
      <c r="F48" s="37">
        <v>6</v>
      </c>
      <c r="G48" s="49" t="s">
        <v>21</v>
      </c>
      <c r="H48" s="192">
        <v>19</v>
      </c>
      <c r="I48" s="119"/>
      <c r="J48" s="119"/>
      <c r="K48" s="119"/>
      <c r="L48" s="119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4">
        <v>2</v>
      </c>
      <c r="B49" s="96">
        <v>2</v>
      </c>
      <c r="C49" s="94">
        <v>1</v>
      </c>
      <c r="D49" s="95">
        <v>1</v>
      </c>
      <c r="E49" s="96">
        <v>1</v>
      </c>
      <c r="F49" s="87">
        <v>7</v>
      </c>
      <c r="G49" s="94" t="s">
        <v>87</v>
      </c>
      <c r="H49" s="193">
        <v>20</v>
      </c>
      <c r="I49" s="119"/>
      <c r="J49" s="119"/>
      <c r="K49" s="119"/>
      <c r="L49" s="119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40">
        <v>2</v>
      </c>
      <c r="B50" s="43">
        <v>2</v>
      </c>
      <c r="C50" s="49">
        <v>1</v>
      </c>
      <c r="D50" s="60">
        <v>1</v>
      </c>
      <c r="E50" s="43">
        <v>1</v>
      </c>
      <c r="F50" s="37">
        <v>8</v>
      </c>
      <c r="G50" s="49" t="s">
        <v>22</v>
      </c>
      <c r="H50" s="192">
        <v>21</v>
      </c>
      <c r="I50" s="119"/>
      <c r="J50" s="119"/>
      <c r="K50" s="119"/>
      <c r="L50" s="119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40">
        <v>2</v>
      </c>
      <c r="B51" s="43">
        <v>2</v>
      </c>
      <c r="C51" s="49">
        <v>1</v>
      </c>
      <c r="D51" s="60">
        <v>1</v>
      </c>
      <c r="E51" s="43">
        <v>1</v>
      </c>
      <c r="F51" s="37">
        <v>9</v>
      </c>
      <c r="G51" s="49" t="s">
        <v>88</v>
      </c>
      <c r="H51" s="194">
        <v>22</v>
      </c>
      <c r="I51" s="119"/>
      <c r="J51" s="119"/>
      <c r="K51" s="119"/>
      <c r="L51" s="119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4">
        <v>2</v>
      </c>
      <c r="B52" s="96">
        <v>2</v>
      </c>
      <c r="C52" s="94">
        <v>1</v>
      </c>
      <c r="D52" s="95">
        <v>1</v>
      </c>
      <c r="E52" s="96">
        <v>1</v>
      </c>
      <c r="F52" s="87">
        <v>10</v>
      </c>
      <c r="G52" s="94" t="s">
        <v>23</v>
      </c>
      <c r="H52" s="196">
        <v>23</v>
      </c>
      <c r="I52" s="119"/>
      <c r="J52" s="119"/>
      <c r="K52" s="119"/>
      <c r="L52" s="119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40">
        <v>2</v>
      </c>
      <c r="B53" s="43">
        <v>2</v>
      </c>
      <c r="C53" s="49">
        <v>1</v>
      </c>
      <c r="D53" s="60">
        <v>1</v>
      </c>
      <c r="E53" s="43">
        <v>1</v>
      </c>
      <c r="F53" s="37">
        <v>11</v>
      </c>
      <c r="G53" s="49" t="s">
        <v>89</v>
      </c>
      <c r="H53" s="194">
        <v>24</v>
      </c>
      <c r="I53" s="120"/>
      <c r="J53" s="119"/>
      <c r="K53" s="119"/>
      <c r="L53" s="119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3.5" customHeight="1">
      <c r="A54" s="256">
        <v>1</v>
      </c>
      <c r="B54" s="257"/>
      <c r="C54" s="257"/>
      <c r="D54" s="257"/>
      <c r="E54" s="257"/>
      <c r="F54" s="258"/>
      <c r="G54" s="211">
        <v>2</v>
      </c>
      <c r="H54" s="212">
        <v>3</v>
      </c>
      <c r="I54" s="213">
        <v>4</v>
      </c>
      <c r="J54" s="214">
        <v>5</v>
      </c>
      <c r="K54" s="215">
        <v>6</v>
      </c>
      <c r="L54" s="213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9">
        <v>2</v>
      </c>
      <c r="B55" s="92">
        <v>2</v>
      </c>
      <c r="C55" s="78">
        <v>1</v>
      </c>
      <c r="D55" s="78">
        <v>1</v>
      </c>
      <c r="E55" s="78">
        <v>1</v>
      </c>
      <c r="F55" s="88">
        <v>12</v>
      </c>
      <c r="G55" s="78" t="s">
        <v>24</v>
      </c>
      <c r="H55" s="197">
        <v>25</v>
      </c>
      <c r="I55" s="124"/>
      <c r="J55" s="119"/>
      <c r="K55" s="119"/>
      <c r="L55" s="119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6.25">
      <c r="A56" s="40">
        <v>2</v>
      </c>
      <c r="B56" s="43">
        <v>2</v>
      </c>
      <c r="C56" s="49">
        <v>1</v>
      </c>
      <c r="D56" s="49">
        <v>1</v>
      </c>
      <c r="E56" s="49">
        <v>1</v>
      </c>
      <c r="F56" s="37">
        <v>14</v>
      </c>
      <c r="G56" s="49" t="s">
        <v>25</v>
      </c>
      <c r="H56" s="192">
        <v>26</v>
      </c>
      <c r="I56" s="120"/>
      <c r="J56" s="119"/>
      <c r="K56" s="119"/>
      <c r="L56" s="119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6.25">
      <c r="A57" s="40">
        <v>2</v>
      </c>
      <c r="B57" s="43">
        <v>2</v>
      </c>
      <c r="C57" s="49">
        <v>1</v>
      </c>
      <c r="D57" s="49">
        <v>1</v>
      </c>
      <c r="E57" s="49">
        <v>1</v>
      </c>
      <c r="F57" s="37">
        <v>15</v>
      </c>
      <c r="G57" s="49" t="s">
        <v>26</v>
      </c>
      <c r="H57" s="197">
        <v>27</v>
      </c>
      <c r="I57" s="120"/>
      <c r="J57" s="119"/>
      <c r="K57" s="119"/>
      <c r="L57" s="119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2.75">
      <c r="A58" s="40">
        <v>2</v>
      </c>
      <c r="B58" s="43">
        <v>2</v>
      </c>
      <c r="C58" s="49">
        <v>1</v>
      </c>
      <c r="D58" s="49">
        <v>1</v>
      </c>
      <c r="E58" s="49">
        <v>1</v>
      </c>
      <c r="F58" s="37">
        <v>16</v>
      </c>
      <c r="G58" s="49" t="s">
        <v>27</v>
      </c>
      <c r="H58" s="192">
        <v>28</v>
      </c>
      <c r="I58" s="120"/>
      <c r="J58" s="119"/>
      <c r="K58" s="119"/>
      <c r="L58" s="119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40">
        <v>2</v>
      </c>
      <c r="B59" s="43">
        <v>2</v>
      </c>
      <c r="C59" s="49">
        <v>1</v>
      </c>
      <c r="D59" s="49">
        <v>1</v>
      </c>
      <c r="E59" s="49">
        <v>1</v>
      </c>
      <c r="F59" s="37">
        <v>17</v>
      </c>
      <c r="G59" s="49" t="s">
        <v>90</v>
      </c>
      <c r="H59" s="197">
        <v>29</v>
      </c>
      <c r="I59" s="120"/>
      <c r="J59" s="119"/>
      <c r="K59" s="119"/>
      <c r="L59" s="119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40">
        <v>2</v>
      </c>
      <c r="B60" s="43">
        <v>2</v>
      </c>
      <c r="C60" s="49">
        <v>1</v>
      </c>
      <c r="D60" s="49">
        <v>1</v>
      </c>
      <c r="E60" s="49">
        <v>1</v>
      </c>
      <c r="F60" s="37">
        <v>18</v>
      </c>
      <c r="G60" s="49" t="s">
        <v>156</v>
      </c>
      <c r="H60" s="192">
        <v>30</v>
      </c>
      <c r="I60" s="120"/>
      <c r="J60" s="119"/>
      <c r="K60" s="119"/>
      <c r="L60" s="119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2.75">
      <c r="A61" s="40">
        <v>2</v>
      </c>
      <c r="B61" s="43">
        <v>2</v>
      </c>
      <c r="C61" s="49">
        <v>1</v>
      </c>
      <c r="D61" s="49">
        <v>1</v>
      </c>
      <c r="E61" s="49">
        <v>1</v>
      </c>
      <c r="F61" s="37">
        <v>19</v>
      </c>
      <c r="G61" s="49" t="s">
        <v>28</v>
      </c>
      <c r="H61" s="197">
        <v>31</v>
      </c>
      <c r="I61" s="120"/>
      <c r="J61" s="119"/>
      <c r="K61" s="119"/>
      <c r="L61" s="119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40">
        <v>2</v>
      </c>
      <c r="B62" s="43">
        <v>2</v>
      </c>
      <c r="C62" s="49">
        <v>1</v>
      </c>
      <c r="D62" s="49">
        <v>1</v>
      </c>
      <c r="E62" s="49">
        <v>1</v>
      </c>
      <c r="F62" s="37">
        <v>20</v>
      </c>
      <c r="G62" s="49" t="s">
        <v>150</v>
      </c>
      <c r="H62" s="192">
        <v>32</v>
      </c>
      <c r="I62" s="120"/>
      <c r="J62" s="119"/>
      <c r="K62" s="119"/>
      <c r="L62" s="119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40">
        <v>2</v>
      </c>
      <c r="B63" s="43">
        <v>2</v>
      </c>
      <c r="C63" s="49">
        <v>1</v>
      </c>
      <c r="D63" s="49">
        <v>1</v>
      </c>
      <c r="E63" s="49">
        <v>1</v>
      </c>
      <c r="F63" s="37">
        <v>30</v>
      </c>
      <c r="G63" s="49" t="s">
        <v>29</v>
      </c>
      <c r="H63" s="197">
        <v>33</v>
      </c>
      <c r="I63" s="120"/>
      <c r="J63" s="119"/>
      <c r="K63" s="119"/>
      <c r="L63" s="119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7">
        <v>2</v>
      </c>
      <c r="B64" s="148">
        <v>3</v>
      </c>
      <c r="C64" s="74"/>
      <c r="D64" s="54"/>
      <c r="E64" s="54"/>
      <c r="F64" s="34"/>
      <c r="G64" s="146" t="s">
        <v>30</v>
      </c>
      <c r="H64" s="192">
        <v>34</v>
      </c>
      <c r="I64" s="126">
        <f>SUM(I65+I81)</f>
        <v>0</v>
      </c>
      <c r="J64" s="127">
        <f>SUM(J65+J81)</f>
        <v>0</v>
      </c>
      <c r="K64" s="128">
        <f>SUM(K65+K81)</f>
        <v>0</v>
      </c>
      <c r="L64" s="126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2">
        <v>2</v>
      </c>
      <c r="B65" s="31">
        <v>3</v>
      </c>
      <c r="C65" s="48">
        <v>1</v>
      </c>
      <c r="D65" s="48"/>
      <c r="E65" s="48"/>
      <c r="F65" s="41"/>
      <c r="G65" s="50" t="s">
        <v>31</v>
      </c>
      <c r="H65" s="197">
        <v>35</v>
      </c>
      <c r="I65" s="130">
        <f>SUM(I66+I71+I76)</f>
        <v>0</v>
      </c>
      <c r="J65" s="131">
        <f>SUM(J66+J71+J76)</f>
        <v>0</v>
      </c>
      <c r="K65" s="132">
        <f>SUM(K66+K71+K76)</f>
        <v>0</v>
      </c>
      <c r="L65" s="130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2">
        <v>2</v>
      </c>
      <c r="B66" s="31">
        <v>3</v>
      </c>
      <c r="C66" s="48">
        <v>1</v>
      </c>
      <c r="D66" s="48">
        <v>1</v>
      </c>
      <c r="E66" s="48"/>
      <c r="F66" s="41"/>
      <c r="G66" s="85" t="s">
        <v>151</v>
      </c>
      <c r="H66" s="192">
        <v>36</v>
      </c>
      <c r="I66" s="130">
        <f>I67</f>
        <v>0</v>
      </c>
      <c r="J66" s="131">
        <f>J67</f>
        <v>0</v>
      </c>
      <c r="K66" s="132">
        <f>K67</f>
        <v>0</v>
      </c>
      <c r="L66" s="130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2">
        <v>2</v>
      </c>
      <c r="B67" s="31">
        <v>3</v>
      </c>
      <c r="C67" s="48">
        <v>1</v>
      </c>
      <c r="D67" s="48">
        <v>1</v>
      </c>
      <c r="E67" s="48">
        <v>1</v>
      </c>
      <c r="F67" s="41"/>
      <c r="G67" s="48" t="s">
        <v>151</v>
      </c>
      <c r="H67" s="197">
        <v>37</v>
      </c>
      <c r="I67" s="130">
        <f>SUM(I68:I70)</f>
        <v>0</v>
      </c>
      <c r="J67" s="131">
        <f>SUM(J68:J70)</f>
        <v>0</v>
      </c>
      <c r="K67" s="132">
        <f>SUM(K68:K70)</f>
        <v>0</v>
      </c>
      <c r="L67" s="130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40">
        <v>2</v>
      </c>
      <c r="B68" s="43">
        <v>3</v>
      </c>
      <c r="C68" s="49">
        <v>1</v>
      </c>
      <c r="D68" s="49">
        <v>1</v>
      </c>
      <c r="E68" s="49">
        <v>1</v>
      </c>
      <c r="F68" s="37">
        <v>1</v>
      </c>
      <c r="G68" s="49" t="s">
        <v>11</v>
      </c>
      <c r="H68" s="192">
        <v>38</v>
      </c>
      <c r="I68" s="120"/>
      <c r="J68" s="120"/>
      <c r="K68" s="120"/>
      <c r="L68" s="120"/>
      <c r="M68" s="110"/>
      <c r="N68" s="110"/>
      <c r="O68" s="110"/>
      <c r="P68" s="110"/>
      <c r="Q68" s="110"/>
      <c r="R68" s="110"/>
      <c r="S68" s="110"/>
      <c r="T68" s="110"/>
      <c r="U68" s="110"/>
      <c r="V68" s="110"/>
      <c r="W68" s="110"/>
      <c r="X68" s="110"/>
      <c r="Y68" s="110"/>
      <c r="Z68" s="110"/>
      <c r="AA68" s="110"/>
    </row>
    <row r="69" spans="1:27" ht="27" customHeight="1">
      <c r="A69" s="40">
        <v>2</v>
      </c>
      <c r="B69" s="96">
        <v>3</v>
      </c>
      <c r="C69" s="94">
        <v>1</v>
      </c>
      <c r="D69" s="94">
        <v>1</v>
      </c>
      <c r="E69" s="94">
        <v>1</v>
      </c>
      <c r="F69" s="87">
        <v>2</v>
      </c>
      <c r="G69" s="94" t="s">
        <v>5</v>
      </c>
      <c r="H69" s="197">
        <v>39</v>
      </c>
      <c r="I69" s="117"/>
      <c r="J69" s="117"/>
      <c r="K69" s="117"/>
      <c r="L69" s="117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3">
        <v>2</v>
      </c>
      <c r="B70" s="49">
        <v>3</v>
      </c>
      <c r="C70" s="49">
        <v>1</v>
      </c>
      <c r="D70" s="49">
        <v>1</v>
      </c>
      <c r="E70" s="49">
        <v>1</v>
      </c>
      <c r="F70" s="37">
        <v>3</v>
      </c>
      <c r="G70" s="49" t="s">
        <v>91</v>
      </c>
      <c r="H70" s="192">
        <v>40</v>
      </c>
      <c r="I70" s="123"/>
      <c r="J70" s="120"/>
      <c r="K70" s="120"/>
      <c r="L70" s="120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7">
        <v>2</v>
      </c>
      <c r="B71" s="54">
        <v>3</v>
      </c>
      <c r="C71" s="54">
        <v>1</v>
      </c>
      <c r="D71" s="54">
        <v>2</v>
      </c>
      <c r="E71" s="54"/>
      <c r="F71" s="34"/>
      <c r="G71" s="225" t="s">
        <v>32</v>
      </c>
      <c r="H71" s="197">
        <v>41</v>
      </c>
      <c r="I71" s="126">
        <f>I72</f>
        <v>0</v>
      </c>
      <c r="J71" s="127">
        <f>J72</f>
        <v>0</v>
      </c>
      <c r="K71" s="128">
        <f>K72</f>
        <v>0</v>
      </c>
      <c r="L71" s="128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4">
        <v>2</v>
      </c>
      <c r="B72" s="51">
        <v>3</v>
      </c>
      <c r="C72" s="51">
        <v>1</v>
      </c>
      <c r="D72" s="51">
        <v>2</v>
      </c>
      <c r="E72" s="51">
        <v>1</v>
      </c>
      <c r="F72" s="71"/>
      <c r="G72" s="66" t="s">
        <v>32</v>
      </c>
      <c r="H72" s="192">
        <v>42</v>
      </c>
      <c r="I72" s="151">
        <f>SUM(I73:I75)</f>
        <v>0</v>
      </c>
      <c r="J72" s="155">
        <f>SUM(J73:J75)</f>
        <v>0</v>
      </c>
      <c r="K72" s="156">
        <f>SUM(K73:K75)</f>
        <v>0</v>
      </c>
      <c r="L72" s="132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3">
        <v>2</v>
      </c>
      <c r="B73" s="49">
        <v>3</v>
      </c>
      <c r="C73" s="49">
        <v>1</v>
      </c>
      <c r="D73" s="49">
        <v>2</v>
      </c>
      <c r="E73" s="49">
        <v>1</v>
      </c>
      <c r="F73" s="37">
        <v>1</v>
      </c>
      <c r="G73" s="43" t="s">
        <v>11</v>
      </c>
      <c r="H73" s="197">
        <v>43</v>
      </c>
      <c r="I73" s="120"/>
      <c r="J73" s="120"/>
      <c r="K73" s="120"/>
      <c r="L73" s="120"/>
      <c r="M73" s="110"/>
      <c r="N73" s="110"/>
      <c r="O73" s="110"/>
      <c r="P73" s="110"/>
      <c r="Q73" s="110"/>
      <c r="R73" s="110"/>
      <c r="S73" s="110"/>
      <c r="T73" s="110"/>
      <c r="U73" s="110"/>
      <c r="V73" s="110"/>
      <c r="W73" s="110"/>
      <c r="X73" s="110"/>
      <c r="Y73" s="110"/>
      <c r="Z73" s="110"/>
      <c r="AA73" s="110"/>
    </row>
    <row r="74" spans="1:27" ht="27.75" customHeight="1">
      <c r="A74" s="43">
        <v>2</v>
      </c>
      <c r="B74" s="49">
        <v>3</v>
      </c>
      <c r="C74" s="49">
        <v>1</v>
      </c>
      <c r="D74" s="49">
        <v>2</v>
      </c>
      <c r="E74" s="49">
        <v>1</v>
      </c>
      <c r="F74" s="37">
        <v>2</v>
      </c>
      <c r="G74" s="43" t="s">
        <v>5</v>
      </c>
      <c r="H74" s="192">
        <v>44</v>
      </c>
      <c r="I74" s="120"/>
      <c r="J74" s="120"/>
      <c r="K74" s="120"/>
      <c r="L74" s="120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3">
        <v>2</v>
      </c>
      <c r="B75" s="49">
        <v>3</v>
      </c>
      <c r="C75" s="49">
        <v>1</v>
      </c>
      <c r="D75" s="49">
        <v>2</v>
      </c>
      <c r="E75" s="49">
        <v>1</v>
      </c>
      <c r="F75" s="37">
        <v>3</v>
      </c>
      <c r="G75" s="43" t="s">
        <v>91</v>
      </c>
      <c r="H75" s="197">
        <v>45</v>
      </c>
      <c r="I75" s="120"/>
      <c r="J75" s="120"/>
      <c r="K75" s="120"/>
      <c r="L75" s="120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1">
        <v>2</v>
      </c>
      <c r="B76" s="48">
        <v>3</v>
      </c>
      <c r="C76" s="48">
        <v>1</v>
      </c>
      <c r="D76" s="48">
        <v>3</v>
      </c>
      <c r="E76" s="48"/>
      <c r="F76" s="41"/>
      <c r="G76" s="86" t="s">
        <v>92</v>
      </c>
      <c r="H76" s="192">
        <v>46</v>
      </c>
      <c r="I76" s="130">
        <f>I77</f>
        <v>0</v>
      </c>
      <c r="J76" s="131">
        <f>J77</f>
        <v>0</v>
      </c>
      <c r="K76" s="131">
        <f>K77</f>
        <v>0</v>
      </c>
      <c r="L76" s="132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1">
        <v>2</v>
      </c>
      <c r="B77" s="48">
        <v>3</v>
      </c>
      <c r="C77" s="48">
        <v>1</v>
      </c>
      <c r="D77" s="48">
        <v>3</v>
      </c>
      <c r="E77" s="48">
        <v>1</v>
      </c>
      <c r="F77" s="41"/>
      <c r="G77" s="31" t="s">
        <v>92</v>
      </c>
      <c r="H77" s="197">
        <v>47</v>
      </c>
      <c r="I77" s="130">
        <f>SUM(I78:I80)</f>
        <v>0</v>
      </c>
      <c r="J77" s="131">
        <f>SUM(J78:J80)</f>
        <v>0</v>
      </c>
      <c r="K77" s="131">
        <f>SUM(K78:K80)</f>
        <v>0</v>
      </c>
      <c r="L77" s="132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6">
        <v>2</v>
      </c>
      <c r="B78" s="94">
        <v>3</v>
      </c>
      <c r="C78" s="94">
        <v>1</v>
      </c>
      <c r="D78" s="94">
        <v>3</v>
      </c>
      <c r="E78" s="94">
        <v>1</v>
      </c>
      <c r="F78" s="87">
        <v>1</v>
      </c>
      <c r="G78" s="96" t="s">
        <v>33</v>
      </c>
      <c r="H78" s="192">
        <v>48</v>
      </c>
      <c r="I78" s="117"/>
      <c r="J78" s="117"/>
      <c r="K78" s="117"/>
      <c r="L78" s="117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3">
        <v>2</v>
      </c>
      <c r="B79" s="49">
        <v>3</v>
      </c>
      <c r="C79" s="49">
        <v>1</v>
      </c>
      <c r="D79" s="49">
        <v>3</v>
      </c>
      <c r="E79" s="49">
        <v>1</v>
      </c>
      <c r="F79" s="37">
        <v>2</v>
      </c>
      <c r="G79" s="43" t="s">
        <v>34</v>
      </c>
      <c r="H79" s="197">
        <v>49</v>
      </c>
      <c r="I79" s="120"/>
      <c r="J79" s="120"/>
      <c r="K79" s="120"/>
      <c r="L79" s="120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6">
        <v>2</v>
      </c>
      <c r="B80" s="94">
        <v>3</v>
      </c>
      <c r="C80" s="94">
        <v>1</v>
      </c>
      <c r="D80" s="94">
        <v>3</v>
      </c>
      <c r="E80" s="94">
        <v>1</v>
      </c>
      <c r="F80" s="87">
        <v>3</v>
      </c>
      <c r="G80" s="96" t="s">
        <v>35</v>
      </c>
      <c r="H80" s="192">
        <v>50</v>
      </c>
      <c r="I80" s="129"/>
      <c r="J80" s="117"/>
      <c r="K80" s="117"/>
      <c r="L80" s="117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1">
        <v>2</v>
      </c>
      <c r="B81" s="48">
        <v>3</v>
      </c>
      <c r="C81" s="48">
        <v>2</v>
      </c>
      <c r="D81" s="48"/>
      <c r="E81" s="48"/>
      <c r="F81" s="41"/>
      <c r="G81" s="226" t="s">
        <v>36</v>
      </c>
      <c r="H81" s="197">
        <v>51</v>
      </c>
      <c r="I81" s="130">
        <f>I82</f>
        <v>0</v>
      </c>
      <c r="J81" s="131">
        <f aca="true" t="shared" si="3" ref="J81:L83">J82</f>
        <v>0</v>
      </c>
      <c r="K81" s="131">
        <f t="shared" si="3"/>
        <v>0</v>
      </c>
      <c r="L81" s="132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1">
        <v>2</v>
      </c>
      <c r="B82" s="48">
        <v>3</v>
      </c>
      <c r="C82" s="48">
        <v>2</v>
      </c>
      <c r="D82" s="48">
        <v>1</v>
      </c>
      <c r="E82" s="48"/>
      <c r="F82" s="41"/>
      <c r="G82" s="31" t="s">
        <v>93</v>
      </c>
      <c r="H82" s="192">
        <v>52</v>
      </c>
      <c r="I82" s="130">
        <f>I83</f>
        <v>0</v>
      </c>
      <c r="J82" s="131">
        <f t="shared" si="3"/>
        <v>0</v>
      </c>
      <c r="K82" s="131">
        <f t="shared" si="3"/>
        <v>0</v>
      </c>
      <c r="L82" s="132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1">
        <v>2</v>
      </c>
      <c r="B83" s="48">
        <v>3</v>
      </c>
      <c r="C83" s="48">
        <v>2</v>
      </c>
      <c r="D83" s="48">
        <v>1</v>
      </c>
      <c r="E83" s="48">
        <v>1</v>
      </c>
      <c r="F83" s="41"/>
      <c r="G83" s="31" t="s">
        <v>93</v>
      </c>
      <c r="H83" s="197">
        <v>53</v>
      </c>
      <c r="I83" s="130">
        <f>I84</f>
        <v>0</v>
      </c>
      <c r="J83" s="131">
        <f t="shared" si="3"/>
        <v>0</v>
      </c>
      <c r="K83" s="131">
        <f t="shared" si="3"/>
        <v>0</v>
      </c>
      <c r="L83" s="132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6.75" customHeight="1">
      <c r="A84" s="43">
        <v>2</v>
      </c>
      <c r="B84" s="49">
        <v>3</v>
      </c>
      <c r="C84" s="49">
        <v>2</v>
      </c>
      <c r="D84" s="49">
        <v>1</v>
      </c>
      <c r="E84" s="49">
        <v>1</v>
      </c>
      <c r="F84" s="37">
        <v>1</v>
      </c>
      <c r="G84" s="43" t="s">
        <v>93</v>
      </c>
      <c r="H84" s="192">
        <v>54</v>
      </c>
      <c r="I84" s="123"/>
      <c r="J84" s="120"/>
      <c r="K84" s="120"/>
      <c r="L84" s="120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6">
        <v>2</v>
      </c>
      <c r="B85" s="53">
        <v>4</v>
      </c>
      <c r="C85" s="53"/>
      <c r="D85" s="53"/>
      <c r="E85" s="53"/>
      <c r="F85" s="70"/>
      <c r="G85" s="46" t="s">
        <v>37</v>
      </c>
      <c r="H85" s="197">
        <v>55</v>
      </c>
      <c r="I85" s="130">
        <f>I86</f>
        <v>0</v>
      </c>
      <c r="J85" s="131">
        <f aca="true" t="shared" si="4" ref="J85:L87">J86</f>
        <v>0</v>
      </c>
      <c r="K85" s="131">
        <f t="shared" si="4"/>
        <v>0</v>
      </c>
      <c r="L85" s="132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1">
        <v>2</v>
      </c>
      <c r="B86" s="48">
        <v>4</v>
      </c>
      <c r="C86" s="48">
        <v>1</v>
      </c>
      <c r="D86" s="48"/>
      <c r="E86" s="48"/>
      <c r="F86" s="41"/>
      <c r="G86" s="226" t="s">
        <v>94</v>
      </c>
      <c r="H86" s="192">
        <v>56</v>
      </c>
      <c r="I86" s="130">
        <f>I87</f>
        <v>0</v>
      </c>
      <c r="J86" s="131">
        <f t="shared" si="4"/>
        <v>0</v>
      </c>
      <c r="K86" s="131">
        <f t="shared" si="4"/>
        <v>0</v>
      </c>
      <c r="L86" s="132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8.75" customHeight="1">
      <c r="A87" s="31">
        <v>2</v>
      </c>
      <c r="B87" s="48">
        <v>4</v>
      </c>
      <c r="C87" s="48">
        <v>1</v>
      </c>
      <c r="D87" s="48">
        <v>1</v>
      </c>
      <c r="E87" s="48"/>
      <c r="F87" s="41"/>
      <c r="G87" s="31" t="s">
        <v>94</v>
      </c>
      <c r="H87" s="197">
        <v>57</v>
      </c>
      <c r="I87" s="130">
        <f>I88</f>
        <v>0</v>
      </c>
      <c r="J87" s="131">
        <f t="shared" si="4"/>
        <v>0</v>
      </c>
      <c r="K87" s="131">
        <f t="shared" si="4"/>
        <v>0</v>
      </c>
      <c r="L87" s="132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6.5" customHeight="1">
      <c r="A88" s="31">
        <v>2</v>
      </c>
      <c r="B88" s="48">
        <v>4</v>
      </c>
      <c r="C88" s="48">
        <v>1</v>
      </c>
      <c r="D88" s="48">
        <v>1</v>
      </c>
      <c r="E88" s="48">
        <v>1</v>
      </c>
      <c r="F88" s="41"/>
      <c r="G88" s="31" t="s">
        <v>94</v>
      </c>
      <c r="H88" s="192">
        <v>58</v>
      </c>
      <c r="I88" s="130">
        <f>SUM(I89:I92)-I90</f>
        <v>0</v>
      </c>
      <c r="J88" s="131">
        <f>SUM(J89:J92)-J90</f>
        <v>0</v>
      </c>
      <c r="K88" s="131">
        <f>SUM(K89:K92)-K90</f>
        <v>0</v>
      </c>
      <c r="L88" s="132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3">
        <v>2</v>
      </c>
      <c r="B89" s="49">
        <v>4</v>
      </c>
      <c r="C89" s="49">
        <v>1</v>
      </c>
      <c r="D89" s="49">
        <v>1</v>
      </c>
      <c r="E89" s="49">
        <v>1</v>
      </c>
      <c r="F89" s="37">
        <v>1</v>
      </c>
      <c r="G89" s="43" t="s">
        <v>38</v>
      </c>
      <c r="H89" s="198">
        <v>59</v>
      </c>
      <c r="I89" s="120"/>
      <c r="J89" s="120"/>
      <c r="K89" s="120"/>
      <c r="L89" s="120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253">
        <v>1</v>
      </c>
      <c r="B90" s="254"/>
      <c r="C90" s="254"/>
      <c r="D90" s="254"/>
      <c r="E90" s="254"/>
      <c r="F90" s="255"/>
      <c r="G90" s="216">
        <v>2</v>
      </c>
      <c r="H90" s="217">
        <v>3</v>
      </c>
      <c r="I90" s="218">
        <v>4</v>
      </c>
      <c r="J90" s="219">
        <v>5</v>
      </c>
      <c r="K90" s="219">
        <v>6</v>
      </c>
      <c r="L90" s="220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3">
        <v>2</v>
      </c>
      <c r="B91" s="43">
        <v>4</v>
      </c>
      <c r="C91" s="43">
        <v>1</v>
      </c>
      <c r="D91" s="49">
        <v>1</v>
      </c>
      <c r="E91" s="49">
        <v>1</v>
      </c>
      <c r="F91" s="36">
        <v>2</v>
      </c>
      <c r="G91" s="60" t="s">
        <v>39</v>
      </c>
      <c r="H91" s="199">
        <v>60</v>
      </c>
      <c r="I91" s="120"/>
      <c r="J91" s="120"/>
      <c r="K91" s="120"/>
      <c r="L91" s="120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2.75">
      <c r="A92" s="43">
        <v>2</v>
      </c>
      <c r="B92" s="49">
        <v>4</v>
      </c>
      <c r="C92" s="43">
        <v>1</v>
      </c>
      <c r="D92" s="49">
        <v>1</v>
      </c>
      <c r="E92" s="49">
        <v>1</v>
      </c>
      <c r="F92" s="36">
        <v>3</v>
      </c>
      <c r="G92" s="60" t="s">
        <v>40</v>
      </c>
      <c r="H92" s="199">
        <v>61</v>
      </c>
      <c r="I92" s="123"/>
      <c r="J92" s="120"/>
      <c r="K92" s="120"/>
      <c r="L92" s="120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2.75">
      <c r="A93" s="46">
        <v>2</v>
      </c>
      <c r="B93" s="53">
        <v>5</v>
      </c>
      <c r="C93" s="46"/>
      <c r="D93" s="53"/>
      <c r="E93" s="53"/>
      <c r="F93" s="57"/>
      <c r="G93" s="63" t="s">
        <v>41</v>
      </c>
      <c r="H93" s="199">
        <v>62</v>
      </c>
      <c r="I93" s="130">
        <f>SUM(I94+I99+I104)</f>
        <v>0</v>
      </c>
      <c r="J93" s="131">
        <f>SUM(J94+J99+J104)</f>
        <v>0</v>
      </c>
      <c r="K93" s="131">
        <f>SUM(K94+K99+K104)</f>
        <v>0</v>
      </c>
      <c r="L93" s="132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2.75">
      <c r="A94" s="47">
        <v>2</v>
      </c>
      <c r="B94" s="54">
        <v>5</v>
      </c>
      <c r="C94" s="47">
        <v>1</v>
      </c>
      <c r="D94" s="54"/>
      <c r="E94" s="54"/>
      <c r="F94" s="58"/>
      <c r="G94" s="227" t="s">
        <v>95</v>
      </c>
      <c r="H94" s="199">
        <v>63</v>
      </c>
      <c r="I94" s="126">
        <f>I95</f>
        <v>0</v>
      </c>
      <c r="J94" s="127">
        <f aca="true" t="shared" si="5" ref="J94:L95">J95</f>
        <v>0</v>
      </c>
      <c r="K94" s="127">
        <f t="shared" si="5"/>
        <v>0</v>
      </c>
      <c r="L94" s="128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2.75">
      <c r="A95" s="31">
        <v>2</v>
      </c>
      <c r="B95" s="48">
        <v>5</v>
      </c>
      <c r="C95" s="31">
        <v>1</v>
      </c>
      <c r="D95" s="48">
        <v>1</v>
      </c>
      <c r="E95" s="48"/>
      <c r="F95" s="30"/>
      <c r="G95" s="59" t="s">
        <v>95</v>
      </c>
      <c r="H95" s="199">
        <v>64</v>
      </c>
      <c r="I95" s="130">
        <f>I96</f>
        <v>0</v>
      </c>
      <c r="J95" s="131">
        <f t="shared" si="5"/>
        <v>0</v>
      </c>
      <c r="K95" s="131">
        <f t="shared" si="5"/>
        <v>0</v>
      </c>
      <c r="L95" s="132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2.75">
      <c r="A96" s="31">
        <v>2</v>
      </c>
      <c r="B96" s="48">
        <v>5</v>
      </c>
      <c r="C96" s="31">
        <v>1</v>
      </c>
      <c r="D96" s="48">
        <v>1</v>
      </c>
      <c r="E96" s="48">
        <v>1</v>
      </c>
      <c r="F96" s="30"/>
      <c r="G96" s="59" t="s">
        <v>95</v>
      </c>
      <c r="H96" s="199">
        <v>65</v>
      </c>
      <c r="I96" s="130">
        <f>SUM(I97:I98)</f>
        <v>0</v>
      </c>
      <c r="J96" s="131">
        <f>SUM(J97:J98)</f>
        <v>0</v>
      </c>
      <c r="K96" s="131">
        <f>SUM(K97:K98)</f>
        <v>0</v>
      </c>
      <c r="L96" s="132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2.75">
      <c r="A97" s="31">
        <v>2</v>
      </c>
      <c r="B97" s="48">
        <v>5</v>
      </c>
      <c r="C97" s="31">
        <v>1</v>
      </c>
      <c r="D97" s="48">
        <v>1</v>
      </c>
      <c r="E97" s="48">
        <v>1</v>
      </c>
      <c r="F97" s="30">
        <v>1</v>
      </c>
      <c r="G97" s="59" t="s">
        <v>42</v>
      </c>
      <c r="H97" s="199">
        <v>66</v>
      </c>
      <c r="I97" s="120"/>
      <c r="J97" s="120"/>
      <c r="K97" s="120"/>
      <c r="L97" s="120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ht="12.75">
      <c r="A98" s="45">
        <v>2</v>
      </c>
      <c r="B98" s="78">
        <v>5</v>
      </c>
      <c r="C98" s="92">
        <v>1</v>
      </c>
      <c r="D98" s="78">
        <v>1</v>
      </c>
      <c r="E98" s="78">
        <v>1</v>
      </c>
      <c r="F98" s="93">
        <v>2</v>
      </c>
      <c r="G98" s="77" t="s">
        <v>43</v>
      </c>
      <c r="H98" s="199">
        <v>67</v>
      </c>
      <c r="I98" s="133"/>
      <c r="J98" s="124"/>
      <c r="K98" s="124"/>
      <c r="L98" s="124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26.25">
      <c r="A99" s="31">
        <v>2</v>
      </c>
      <c r="B99" s="48">
        <v>5</v>
      </c>
      <c r="C99" s="31">
        <v>2</v>
      </c>
      <c r="D99" s="48"/>
      <c r="E99" s="48"/>
      <c r="F99" s="30"/>
      <c r="G99" s="228" t="s">
        <v>96</v>
      </c>
      <c r="H99" s="199">
        <v>68</v>
      </c>
      <c r="I99" s="130">
        <f>I100</f>
        <v>0</v>
      </c>
      <c r="J99" s="131">
        <f aca="true" t="shared" si="6" ref="J99:L100">J100</f>
        <v>0</v>
      </c>
      <c r="K99" s="132">
        <f t="shared" si="6"/>
        <v>0</v>
      </c>
      <c r="L99" s="130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2">
        <v>2</v>
      </c>
      <c r="B100" s="31">
        <v>5</v>
      </c>
      <c r="C100" s="48">
        <v>2</v>
      </c>
      <c r="D100" s="59">
        <v>1</v>
      </c>
      <c r="E100" s="31"/>
      <c r="F100" s="30"/>
      <c r="G100" s="48" t="s">
        <v>96</v>
      </c>
      <c r="H100" s="199">
        <v>69</v>
      </c>
      <c r="I100" s="130">
        <f>I101</f>
        <v>0</v>
      </c>
      <c r="J100" s="131">
        <f t="shared" si="6"/>
        <v>0</v>
      </c>
      <c r="K100" s="132">
        <f t="shared" si="6"/>
        <v>0</v>
      </c>
      <c r="L100" s="130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2">
        <v>2</v>
      </c>
      <c r="B101" s="31">
        <v>5</v>
      </c>
      <c r="C101" s="48">
        <v>2</v>
      </c>
      <c r="D101" s="59">
        <v>1</v>
      </c>
      <c r="E101" s="31">
        <v>1</v>
      </c>
      <c r="F101" s="30"/>
      <c r="G101" s="48" t="s">
        <v>96</v>
      </c>
      <c r="H101" s="199">
        <v>70</v>
      </c>
      <c r="I101" s="130">
        <f>SUM(I102:I103)</f>
        <v>0</v>
      </c>
      <c r="J101" s="131">
        <f>SUM(J102:J103)</f>
        <v>0</v>
      </c>
      <c r="K101" s="132">
        <f>SUM(K102:K103)</f>
        <v>0</v>
      </c>
      <c r="L101" s="130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12.75">
      <c r="A102" s="40">
        <v>2</v>
      </c>
      <c r="B102" s="43">
        <v>5</v>
      </c>
      <c r="C102" s="49">
        <v>2</v>
      </c>
      <c r="D102" s="60">
        <v>1</v>
      </c>
      <c r="E102" s="43">
        <v>1</v>
      </c>
      <c r="F102" s="36">
        <v>1</v>
      </c>
      <c r="G102" s="49" t="s">
        <v>42</v>
      </c>
      <c r="H102" s="199">
        <v>71</v>
      </c>
      <c r="I102" s="123"/>
      <c r="J102" s="120"/>
      <c r="K102" s="120"/>
      <c r="L102" s="120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40">
        <v>2</v>
      </c>
      <c r="B103" s="43">
        <v>5</v>
      </c>
      <c r="C103" s="49">
        <v>2</v>
      </c>
      <c r="D103" s="60">
        <v>1</v>
      </c>
      <c r="E103" s="43">
        <v>1</v>
      </c>
      <c r="F103" s="36">
        <v>2</v>
      </c>
      <c r="G103" s="49" t="s">
        <v>43</v>
      </c>
      <c r="H103" s="199">
        <v>72</v>
      </c>
      <c r="I103" s="120"/>
      <c r="J103" s="120"/>
      <c r="K103" s="120"/>
      <c r="L103" s="120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2">
        <v>2</v>
      </c>
      <c r="B104" s="31">
        <v>5</v>
      </c>
      <c r="C104" s="48">
        <v>3</v>
      </c>
      <c r="D104" s="59"/>
      <c r="E104" s="31"/>
      <c r="F104" s="30"/>
      <c r="G104" s="50" t="s">
        <v>97</v>
      </c>
      <c r="H104" s="199">
        <v>73</v>
      </c>
      <c r="I104" s="130">
        <f aca="true" t="shared" si="7" ref="I104:L105">I105</f>
        <v>0</v>
      </c>
      <c r="J104" s="131">
        <f t="shared" si="7"/>
        <v>0</v>
      </c>
      <c r="K104" s="132">
        <f t="shared" si="7"/>
        <v>0</v>
      </c>
      <c r="L104" s="130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2">
        <v>2</v>
      </c>
      <c r="B105" s="31">
        <v>5</v>
      </c>
      <c r="C105" s="48">
        <v>3</v>
      </c>
      <c r="D105" s="59">
        <v>1</v>
      </c>
      <c r="E105" s="31"/>
      <c r="F105" s="30"/>
      <c r="G105" s="48" t="s">
        <v>97</v>
      </c>
      <c r="H105" s="199">
        <v>74</v>
      </c>
      <c r="I105" s="130">
        <f t="shared" si="7"/>
        <v>0</v>
      </c>
      <c r="J105" s="131">
        <f t="shared" si="7"/>
        <v>0</v>
      </c>
      <c r="K105" s="132">
        <f t="shared" si="7"/>
        <v>0</v>
      </c>
      <c r="L105" s="130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5">
        <v>2</v>
      </c>
      <c r="B106" s="44">
        <v>5</v>
      </c>
      <c r="C106" s="51">
        <v>3</v>
      </c>
      <c r="D106" s="61">
        <v>1</v>
      </c>
      <c r="E106" s="44">
        <v>1</v>
      </c>
      <c r="F106" s="55"/>
      <c r="G106" s="51" t="s">
        <v>97</v>
      </c>
      <c r="H106" s="199">
        <v>75</v>
      </c>
      <c r="I106" s="151">
        <f>SUM(I107:I108)</f>
        <v>0</v>
      </c>
      <c r="J106" s="155">
        <f>SUM(J107:J108)</f>
        <v>0</v>
      </c>
      <c r="K106" s="156">
        <f>SUM(K107:K108)</f>
        <v>0</v>
      </c>
      <c r="L106" s="151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40">
        <v>2</v>
      </c>
      <c r="B107" s="43">
        <v>5</v>
      </c>
      <c r="C107" s="49">
        <v>3</v>
      </c>
      <c r="D107" s="60">
        <v>1</v>
      </c>
      <c r="E107" s="43">
        <v>1</v>
      </c>
      <c r="F107" s="36">
        <v>1</v>
      </c>
      <c r="G107" s="49" t="s">
        <v>42</v>
      </c>
      <c r="H107" s="199">
        <v>76</v>
      </c>
      <c r="I107" s="120"/>
      <c r="J107" s="120"/>
      <c r="K107" s="120"/>
      <c r="L107" s="120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9">
        <v>2</v>
      </c>
      <c r="B108" s="45">
        <v>5</v>
      </c>
      <c r="C108" s="52">
        <v>3</v>
      </c>
      <c r="D108" s="62">
        <v>1</v>
      </c>
      <c r="E108" s="45">
        <v>1</v>
      </c>
      <c r="F108" s="56">
        <v>2</v>
      </c>
      <c r="G108" s="52" t="s">
        <v>43</v>
      </c>
      <c r="H108" s="199">
        <v>77</v>
      </c>
      <c r="I108" s="134"/>
      <c r="J108" s="135"/>
      <c r="K108" s="135"/>
      <c r="L108" s="135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2">
        <v>2</v>
      </c>
      <c r="B109" s="46">
        <v>6</v>
      </c>
      <c r="C109" s="53"/>
      <c r="D109" s="63"/>
      <c r="E109" s="46"/>
      <c r="F109" s="57"/>
      <c r="G109" s="167" t="s">
        <v>44</v>
      </c>
      <c r="H109" s="199">
        <v>78</v>
      </c>
      <c r="I109" s="130">
        <f>SUM(I110+I115+I119+I123+I127)</f>
        <v>0</v>
      </c>
      <c r="J109" s="131">
        <f>SUM(J110+J115+J119+J123+J127)</f>
        <v>0</v>
      </c>
      <c r="K109" s="132">
        <f>SUM(K110+K115+K119+K123+K127)</f>
        <v>0</v>
      </c>
      <c r="L109" s="130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5">
        <v>2</v>
      </c>
      <c r="B110" s="44">
        <v>6</v>
      </c>
      <c r="C110" s="51">
        <v>1</v>
      </c>
      <c r="D110" s="61"/>
      <c r="E110" s="44"/>
      <c r="F110" s="55"/>
      <c r="G110" s="229" t="s">
        <v>98</v>
      </c>
      <c r="H110" s="199">
        <v>79</v>
      </c>
      <c r="I110" s="151">
        <f aca="true" t="shared" si="8" ref="I110:L111">I111</f>
        <v>0</v>
      </c>
      <c r="J110" s="155">
        <f t="shared" si="8"/>
        <v>0</v>
      </c>
      <c r="K110" s="156">
        <f t="shared" si="8"/>
        <v>0</v>
      </c>
      <c r="L110" s="151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2">
        <v>2</v>
      </c>
      <c r="B111" s="31">
        <v>6</v>
      </c>
      <c r="C111" s="48">
        <v>1</v>
      </c>
      <c r="D111" s="59">
        <v>1</v>
      </c>
      <c r="E111" s="31"/>
      <c r="F111" s="30"/>
      <c r="G111" s="48" t="s">
        <v>98</v>
      </c>
      <c r="H111" s="199">
        <v>80</v>
      </c>
      <c r="I111" s="130">
        <f t="shared" si="8"/>
        <v>0</v>
      </c>
      <c r="J111" s="131">
        <f t="shared" si="8"/>
        <v>0</v>
      </c>
      <c r="K111" s="132">
        <f t="shared" si="8"/>
        <v>0</v>
      </c>
      <c r="L111" s="130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12.75">
      <c r="A112" s="32">
        <v>2</v>
      </c>
      <c r="B112" s="31">
        <v>6</v>
      </c>
      <c r="C112" s="48">
        <v>1</v>
      </c>
      <c r="D112" s="59">
        <v>1</v>
      </c>
      <c r="E112" s="31">
        <v>1</v>
      </c>
      <c r="F112" s="30"/>
      <c r="G112" s="48" t="s">
        <v>98</v>
      </c>
      <c r="H112" s="199">
        <v>81</v>
      </c>
      <c r="I112" s="130">
        <f>SUM(I113:I114)</f>
        <v>0</v>
      </c>
      <c r="J112" s="131">
        <f>SUM(J113:J114)</f>
        <v>0</v>
      </c>
      <c r="K112" s="132">
        <f>SUM(K113:K114)</f>
        <v>0</v>
      </c>
      <c r="L112" s="130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2">
        <v>2</v>
      </c>
      <c r="B113" s="31">
        <v>6</v>
      </c>
      <c r="C113" s="48">
        <v>1</v>
      </c>
      <c r="D113" s="59">
        <v>1</v>
      </c>
      <c r="E113" s="31">
        <v>1</v>
      </c>
      <c r="F113" s="30">
        <v>1</v>
      </c>
      <c r="G113" s="48" t="s">
        <v>45</v>
      </c>
      <c r="H113" s="199">
        <v>82</v>
      </c>
      <c r="I113" s="123"/>
      <c r="J113" s="120"/>
      <c r="K113" s="120"/>
      <c r="L113" s="120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12.75">
      <c r="A114" s="65">
        <v>2</v>
      </c>
      <c r="B114" s="47">
        <v>6</v>
      </c>
      <c r="C114" s="54">
        <v>1</v>
      </c>
      <c r="D114" s="64">
        <v>1</v>
      </c>
      <c r="E114" s="47">
        <v>1</v>
      </c>
      <c r="F114" s="58">
        <v>2</v>
      </c>
      <c r="G114" s="54" t="s">
        <v>99</v>
      </c>
      <c r="H114" s="199">
        <v>83</v>
      </c>
      <c r="I114" s="117"/>
      <c r="J114" s="117"/>
      <c r="K114" s="117"/>
      <c r="L114" s="117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12.75">
      <c r="A115" s="32">
        <v>2</v>
      </c>
      <c r="B115" s="31">
        <v>6</v>
      </c>
      <c r="C115" s="48">
        <v>2</v>
      </c>
      <c r="D115" s="59"/>
      <c r="E115" s="31"/>
      <c r="F115" s="30"/>
      <c r="G115" s="50" t="s">
        <v>100</v>
      </c>
      <c r="H115" s="199">
        <v>84</v>
      </c>
      <c r="I115" s="130">
        <f>I116</f>
        <v>0</v>
      </c>
      <c r="J115" s="131">
        <f aca="true" t="shared" si="9" ref="J115:L117">J116</f>
        <v>0</v>
      </c>
      <c r="K115" s="132">
        <f t="shared" si="9"/>
        <v>0</v>
      </c>
      <c r="L115" s="130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2">
        <v>2</v>
      </c>
      <c r="B116" s="31">
        <v>6</v>
      </c>
      <c r="C116" s="48">
        <v>2</v>
      </c>
      <c r="D116" s="59">
        <v>1</v>
      </c>
      <c r="E116" s="31"/>
      <c r="F116" s="30"/>
      <c r="G116" s="48" t="s">
        <v>100</v>
      </c>
      <c r="H116" s="199">
        <v>85</v>
      </c>
      <c r="I116" s="130">
        <f>I117</f>
        <v>0</v>
      </c>
      <c r="J116" s="131">
        <f t="shared" si="9"/>
        <v>0</v>
      </c>
      <c r="K116" s="132">
        <f t="shared" si="9"/>
        <v>0</v>
      </c>
      <c r="L116" s="130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2">
        <v>2</v>
      </c>
      <c r="B117" s="31">
        <v>6</v>
      </c>
      <c r="C117" s="48">
        <v>2</v>
      </c>
      <c r="D117" s="59">
        <v>1</v>
      </c>
      <c r="E117" s="31">
        <v>1</v>
      </c>
      <c r="F117" s="30"/>
      <c r="G117" s="48" t="s">
        <v>100</v>
      </c>
      <c r="H117" s="199">
        <v>86</v>
      </c>
      <c r="I117" s="157">
        <f>I118</f>
        <v>0</v>
      </c>
      <c r="J117" s="158">
        <f t="shared" si="9"/>
        <v>0</v>
      </c>
      <c r="K117" s="159">
        <f t="shared" si="9"/>
        <v>0</v>
      </c>
      <c r="L117" s="157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ht="12.75">
      <c r="A118" s="32">
        <v>2</v>
      </c>
      <c r="B118" s="31">
        <v>6</v>
      </c>
      <c r="C118" s="48">
        <v>2</v>
      </c>
      <c r="D118" s="59">
        <v>1</v>
      </c>
      <c r="E118" s="31">
        <v>1</v>
      </c>
      <c r="F118" s="30">
        <v>1</v>
      </c>
      <c r="G118" s="48" t="s">
        <v>100</v>
      </c>
      <c r="H118" s="199">
        <v>87</v>
      </c>
      <c r="I118" s="120"/>
      <c r="J118" s="120"/>
      <c r="K118" s="120"/>
      <c r="L118" s="120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5">
        <v>2</v>
      </c>
      <c r="B119" s="47">
        <v>6</v>
      </c>
      <c r="C119" s="54">
        <v>3</v>
      </c>
      <c r="D119" s="64"/>
      <c r="E119" s="47"/>
      <c r="F119" s="58"/>
      <c r="G119" s="225" t="s">
        <v>46</v>
      </c>
      <c r="H119" s="199">
        <v>88</v>
      </c>
      <c r="I119" s="126">
        <f>I120</f>
        <v>0</v>
      </c>
      <c r="J119" s="127">
        <f aca="true" t="shared" si="10" ref="J119:L121">J120</f>
        <v>0</v>
      </c>
      <c r="K119" s="128">
        <f t="shared" si="10"/>
        <v>0</v>
      </c>
      <c r="L119" s="126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6.25">
      <c r="A120" s="32">
        <v>2</v>
      </c>
      <c r="B120" s="31">
        <v>6</v>
      </c>
      <c r="C120" s="48">
        <v>3</v>
      </c>
      <c r="D120" s="59">
        <v>1</v>
      </c>
      <c r="E120" s="31"/>
      <c r="F120" s="30"/>
      <c r="G120" s="48" t="s">
        <v>46</v>
      </c>
      <c r="H120" s="199">
        <v>89</v>
      </c>
      <c r="I120" s="130">
        <f>I121</f>
        <v>0</v>
      </c>
      <c r="J120" s="131">
        <f t="shared" si="10"/>
        <v>0</v>
      </c>
      <c r="K120" s="132">
        <f t="shared" si="10"/>
        <v>0</v>
      </c>
      <c r="L120" s="130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2">
        <v>2</v>
      </c>
      <c r="B121" s="31">
        <v>6</v>
      </c>
      <c r="C121" s="48">
        <v>3</v>
      </c>
      <c r="D121" s="59">
        <v>1</v>
      </c>
      <c r="E121" s="31">
        <v>1</v>
      </c>
      <c r="F121" s="30"/>
      <c r="G121" s="48" t="s">
        <v>46</v>
      </c>
      <c r="H121" s="199">
        <v>90</v>
      </c>
      <c r="I121" s="130">
        <f>I122</f>
        <v>0</v>
      </c>
      <c r="J121" s="131">
        <f t="shared" si="10"/>
        <v>0</v>
      </c>
      <c r="K121" s="132">
        <f t="shared" si="10"/>
        <v>0</v>
      </c>
      <c r="L121" s="130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2">
        <v>2</v>
      </c>
      <c r="B122" s="31">
        <v>6</v>
      </c>
      <c r="C122" s="48">
        <v>3</v>
      </c>
      <c r="D122" s="59">
        <v>1</v>
      </c>
      <c r="E122" s="31">
        <v>1</v>
      </c>
      <c r="F122" s="30">
        <v>1</v>
      </c>
      <c r="G122" s="48" t="s">
        <v>46</v>
      </c>
      <c r="H122" s="199">
        <v>91</v>
      </c>
      <c r="I122" s="123"/>
      <c r="J122" s="120"/>
      <c r="K122" s="120"/>
      <c r="L122" s="120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6.25">
      <c r="A123" s="65">
        <v>2</v>
      </c>
      <c r="B123" s="47">
        <v>6</v>
      </c>
      <c r="C123" s="54">
        <v>4</v>
      </c>
      <c r="D123" s="64"/>
      <c r="E123" s="47"/>
      <c r="F123" s="58"/>
      <c r="G123" s="225" t="s">
        <v>47</v>
      </c>
      <c r="H123" s="199">
        <v>92</v>
      </c>
      <c r="I123" s="126">
        <f>I124</f>
        <v>0</v>
      </c>
      <c r="J123" s="127">
        <f aca="true" t="shared" si="11" ref="J123:L125">J124</f>
        <v>0</v>
      </c>
      <c r="K123" s="128">
        <f t="shared" si="11"/>
        <v>0</v>
      </c>
      <c r="L123" s="126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2">
        <v>2</v>
      </c>
      <c r="B124" s="31">
        <v>6</v>
      </c>
      <c r="C124" s="48">
        <v>4</v>
      </c>
      <c r="D124" s="59">
        <v>1</v>
      </c>
      <c r="E124" s="31"/>
      <c r="F124" s="30"/>
      <c r="G124" s="48" t="s">
        <v>47</v>
      </c>
      <c r="H124" s="199">
        <v>93</v>
      </c>
      <c r="I124" s="130">
        <f>I125</f>
        <v>0</v>
      </c>
      <c r="J124" s="131">
        <f t="shared" si="11"/>
        <v>0</v>
      </c>
      <c r="K124" s="132">
        <f t="shared" si="11"/>
        <v>0</v>
      </c>
      <c r="L124" s="130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2">
        <v>2</v>
      </c>
      <c r="B125" s="31">
        <v>6</v>
      </c>
      <c r="C125" s="48">
        <v>4</v>
      </c>
      <c r="D125" s="59">
        <v>1</v>
      </c>
      <c r="E125" s="31">
        <v>1</v>
      </c>
      <c r="F125" s="30"/>
      <c r="G125" s="48" t="s">
        <v>47</v>
      </c>
      <c r="H125" s="199">
        <v>94</v>
      </c>
      <c r="I125" s="130">
        <f>I126</f>
        <v>0</v>
      </c>
      <c r="J125" s="131">
        <f t="shared" si="11"/>
        <v>0</v>
      </c>
      <c r="K125" s="132">
        <f t="shared" si="11"/>
        <v>0</v>
      </c>
      <c r="L125" s="130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2">
        <v>2</v>
      </c>
      <c r="B126" s="31">
        <v>6</v>
      </c>
      <c r="C126" s="48">
        <v>4</v>
      </c>
      <c r="D126" s="59">
        <v>1</v>
      </c>
      <c r="E126" s="31">
        <v>1</v>
      </c>
      <c r="F126" s="30">
        <v>1</v>
      </c>
      <c r="G126" s="48" t="s">
        <v>47</v>
      </c>
      <c r="H126" s="199">
        <v>95</v>
      </c>
      <c r="I126" s="123"/>
      <c r="J126" s="120"/>
      <c r="K126" s="120"/>
      <c r="L126" s="120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5">
        <v>2</v>
      </c>
      <c r="B127" s="66">
        <v>6</v>
      </c>
      <c r="C127" s="67">
        <v>5</v>
      </c>
      <c r="D127" s="68"/>
      <c r="E127" s="66"/>
      <c r="F127" s="29"/>
      <c r="G127" s="230" t="s">
        <v>101</v>
      </c>
      <c r="H127" s="199">
        <v>96</v>
      </c>
      <c r="I127" s="152">
        <f>I128</f>
        <v>0</v>
      </c>
      <c r="J127" s="153">
        <f aca="true" t="shared" si="12" ref="J127:L129">J128</f>
        <v>0</v>
      </c>
      <c r="K127" s="154">
        <f t="shared" si="12"/>
        <v>0</v>
      </c>
      <c r="L127" s="152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6.25">
      <c r="A128" s="32">
        <v>2</v>
      </c>
      <c r="B128" s="31">
        <v>6</v>
      </c>
      <c r="C128" s="48">
        <v>5</v>
      </c>
      <c r="D128" s="59">
        <v>1</v>
      </c>
      <c r="E128" s="31"/>
      <c r="F128" s="30"/>
      <c r="G128" s="59" t="s">
        <v>101</v>
      </c>
      <c r="H128" s="199">
        <v>97</v>
      </c>
      <c r="I128" s="130">
        <f>I129</f>
        <v>0</v>
      </c>
      <c r="J128" s="131">
        <f t="shared" si="12"/>
        <v>0</v>
      </c>
      <c r="K128" s="132">
        <f t="shared" si="12"/>
        <v>0</v>
      </c>
      <c r="L128" s="130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2">
        <v>2</v>
      </c>
      <c r="B129" s="31">
        <v>6</v>
      </c>
      <c r="C129" s="48">
        <v>5</v>
      </c>
      <c r="D129" s="59">
        <v>1</v>
      </c>
      <c r="E129" s="31">
        <v>1</v>
      </c>
      <c r="F129" s="30"/>
      <c r="G129" s="59" t="s">
        <v>101</v>
      </c>
      <c r="H129" s="199">
        <v>98</v>
      </c>
      <c r="I129" s="130">
        <f>I130</f>
        <v>0</v>
      </c>
      <c r="J129" s="131">
        <f t="shared" si="12"/>
        <v>0</v>
      </c>
      <c r="K129" s="132">
        <f t="shared" si="12"/>
        <v>0</v>
      </c>
      <c r="L129" s="130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1">
        <v>2</v>
      </c>
      <c r="B130" s="48">
        <v>6</v>
      </c>
      <c r="C130" s="31">
        <v>5</v>
      </c>
      <c r="D130" s="31">
        <v>1</v>
      </c>
      <c r="E130" s="59">
        <v>1</v>
      </c>
      <c r="F130" s="30">
        <v>1</v>
      </c>
      <c r="G130" s="59" t="s">
        <v>101</v>
      </c>
      <c r="H130" s="199">
        <v>99</v>
      </c>
      <c r="I130" s="123"/>
      <c r="J130" s="120"/>
      <c r="K130" s="120"/>
      <c r="L130" s="120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3.5" customHeight="1">
      <c r="A131" s="261">
        <v>1</v>
      </c>
      <c r="B131" s="257"/>
      <c r="C131" s="257"/>
      <c r="D131" s="257"/>
      <c r="E131" s="257"/>
      <c r="F131" s="258"/>
      <c r="G131" s="221">
        <v>2</v>
      </c>
      <c r="H131" s="221">
        <v>3</v>
      </c>
      <c r="I131" s="220">
        <v>4</v>
      </c>
      <c r="J131" s="219">
        <v>5</v>
      </c>
      <c r="K131" s="220">
        <v>6</v>
      </c>
      <c r="L131" s="218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2">
        <v>2</v>
      </c>
      <c r="B132" s="46">
        <v>7</v>
      </c>
      <c r="C132" s="46"/>
      <c r="D132" s="53"/>
      <c r="E132" s="53"/>
      <c r="F132" s="70"/>
      <c r="G132" s="63" t="s">
        <v>102</v>
      </c>
      <c r="H132" s="200">
        <v>100</v>
      </c>
      <c r="I132" s="132">
        <f>SUM(I133+I138+I143)</f>
        <v>0</v>
      </c>
      <c r="J132" s="131">
        <f>SUM(J133+J138+J143)</f>
        <v>0</v>
      </c>
      <c r="K132" s="132">
        <f>SUM(K133+K138+K143)</f>
        <v>0</v>
      </c>
      <c r="L132" s="130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26.25">
      <c r="A133" s="32">
        <v>2</v>
      </c>
      <c r="B133" s="31">
        <v>7</v>
      </c>
      <c r="C133" s="31">
        <v>1</v>
      </c>
      <c r="D133" s="48"/>
      <c r="E133" s="48"/>
      <c r="F133" s="41"/>
      <c r="G133" s="228" t="s">
        <v>103</v>
      </c>
      <c r="H133" s="200">
        <v>101</v>
      </c>
      <c r="I133" s="132">
        <f aca="true" t="shared" si="13" ref="I133:L134">I134</f>
        <v>0</v>
      </c>
      <c r="J133" s="131">
        <f t="shared" si="13"/>
        <v>0</v>
      </c>
      <c r="K133" s="132">
        <f t="shared" si="13"/>
        <v>0</v>
      </c>
      <c r="L133" s="130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26.25">
      <c r="A134" s="32">
        <v>2</v>
      </c>
      <c r="B134" s="31">
        <v>7</v>
      </c>
      <c r="C134" s="31">
        <v>1</v>
      </c>
      <c r="D134" s="48">
        <v>1</v>
      </c>
      <c r="E134" s="48"/>
      <c r="F134" s="41"/>
      <c r="G134" s="59" t="s">
        <v>103</v>
      </c>
      <c r="H134" s="200">
        <v>102</v>
      </c>
      <c r="I134" s="132">
        <f t="shared" si="13"/>
        <v>0</v>
      </c>
      <c r="J134" s="131">
        <f t="shared" si="13"/>
        <v>0</v>
      </c>
      <c r="K134" s="132">
        <f t="shared" si="13"/>
        <v>0</v>
      </c>
      <c r="L134" s="130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26.25">
      <c r="A135" s="32">
        <v>2</v>
      </c>
      <c r="B135" s="31">
        <v>7</v>
      </c>
      <c r="C135" s="31">
        <v>1</v>
      </c>
      <c r="D135" s="48">
        <v>1</v>
      </c>
      <c r="E135" s="48">
        <v>1</v>
      </c>
      <c r="F135" s="41"/>
      <c r="G135" s="59" t="s">
        <v>103</v>
      </c>
      <c r="H135" s="200">
        <v>103</v>
      </c>
      <c r="I135" s="132">
        <f>SUM(I136:I137)</f>
        <v>0</v>
      </c>
      <c r="J135" s="131">
        <f>SUM(J136:J137)</f>
        <v>0</v>
      </c>
      <c r="K135" s="132">
        <f>SUM(K136:K137)</f>
        <v>0</v>
      </c>
      <c r="L135" s="130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5">
        <v>2</v>
      </c>
      <c r="B136" s="47">
        <v>7</v>
      </c>
      <c r="C136" s="65">
        <v>1</v>
      </c>
      <c r="D136" s="31">
        <v>1</v>
      </c>
      <c r="E136" s="54">
        <v>1</v>
      </c>
      <c r="F136" s="34">
        <v>1</v>
      </c>
      <c r="G136" s="64" t="s">
        <v>104</v>
      </c>
      <c r="H136" s="200">
        <v>104</v>
      </c>
      <c r="I136" s="118"/>
      <c r="J136" s="118"/>
      <c r="K136" s="118"/>
      <c r="L136" s="118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2.75" customHeight="1">
      <c r="A137" s="31">
        <v>2</v>
      </c>
      <c r="B137" s="31">
        <v>7</v>
      </c>
      <c r="C137" s="32">
        <v>1</v>
      </c>
      <c r="D137" s="31">
        <v>1</v>
      </c>
      <c r="E137" s="48">
        <v>1</v>
      </c>
      <c r="F137" s="41">
        <v>2</v>
      </c>
      <c r="G137" s="59" t="s">
        <v>105</v>
      </c>
      <c r="H137" s="200">
        <v>105</v>
      </c>
      <c r="I137" s="136"/>
      <c r="J137" s="119"/>
      <c r="K137" s="119"/>
      <c r="L137" s="119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6.25">
      <c r="A138" s="35">
        <v>2</v>
      </c>
      <c r="B138" s="44">
        <v>7</v>
      </c>
      <c r="C138" s="35">
        <v>2</v>
      </c>
      <c r="D138" s="44"/>
      <c r="E138" s="51"/>
      <c r="F138" s="71"/>
      <c r="G138" s="231" t="s">
        <v>48</v>
      </c>
      <c r="H138" s="200">
        <v>106</v>
      </c>
      <c r="I138" s="156">
        <f aca="true" t="shared" si="14" ref="I138:L139">I139</f>
        <v>0</v>
      </c>
      <c r="J138" s="155">
        <f t="shared" si="14"/>
        <v>0</v>
      </c>
      <c r="K138" s="156">
        <f t="shared" si="14"/>
        <v>0</v>
      </c>
      <c r="L138" s="151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6.25">
      <c r="A139" s="32">
        <v>2</v>
      </c>
      <c r="B139" s="31">
        <v>7</v>
      </c>
      <c r="C139" s="32">
        <v>2</v>
      </c>
      <c r="D139" s="31">
        <v>1</v>
      </c>
      <c r="E139" s="48"/>
      <c r="F139" s="41"/>
      <c r="G139" s="59" t="s">
        <v>48</v>
      </c>
      <c r="H139" s="200">
        <v>107</v>
      </c>
      <c r="I139" s="132">
        <f>I140</f>
        <v>0</v>
      </c>
      <c r="J139" s="131">
        <f t="shared" si="14"/>
        <v>0</v>
      </c>
      <c r="K139" s="132">
        <f t="shared" si="14"/>
        <v>0</v>
      </c>
      <c r="L139" s="130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6.25">
      <c r="A140" s="32">
        <v>2</v>
      </c>
      <c r="B140" s="31">
        <v>7</v>
      </c>
      <c r="C140" s="32">
        <v>2</v>
      </c>
      <c r="D140" s="31">
        <v>1</v>
      </c>
      <c r="E140" s="48">
        <v>1</v>
      </c>
      <c r="F140" s="41"/>
      <c r="G140" s="59" t="s">
        <v>48</v>
      </c>
      <c r="H140" s="200">
        <v>108</v>
      </c>
      <c r="I140" s="132">
        <f>SUM(I141:I142)</f>
        <v>0</v>
      </c>
      <c r="J140" s="131">
        <f>SUM(J141:J142)</f>
        <v>0</v>
      </c>
      <c r="K140" s="132">
        <f>SUM(K141:K142)</f>
        <v>0</v>
      </c>
      <c r="L140" s="130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2">
        <v>2</v>
      </c>
      <c r="B141" s="31">
        <v>7</v>
      </c>
      <c r="C141" s="32">
        <v>2</v>
      </c>
      <c r="D141" s="31">
        <v>1</v>
      </c>
      <c r="E141" s="48">
        <v>1</v>
      </c>
      <c r="F141" s="41">
        <v>1</v>
      </c>
      <c r="G141" s="59" t="s">
        <v>106</v>
      </c>
      <c r="H141" s="200">
        <v>109</v>
      </c>
      <c r="I141" s="136"/>
      <c r="J141" s="119"/>
      <c r="K141" s="119"/>
      <c r="L141" s="119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2.75" customHeight="1">
      <c r="A142" s="32">
        <v>2</v>
      </c>
      <c r="B142" s="31">
        <v>7</v>
      </c>
      <c r="C142" s="32">
        <v>2</v>
      </c>
      <c r="D142" s="31">
        <v>1</v>
      </c>
      <c r="E142" s="48">
        <v>1</v>
      </c>
      <c r="F142" s="41">
        <v>2</v>
      </c>
      <c r="G142" s="59" t="s">
        <v>107</v>
      </c>
      <c r="H142" s="200">
        <v>110</v>
      </c>
      <c r="I142" s="119"/>
      <c r="J142" s="119"/>
      <c r="K142" s="119"/>
      <c r="L142" s="119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ht="12.75">
      <c r="A143" s="32">
        <v>2</v>
      </c>
      <c r="B143" s="31">
        <v>7</v>
      </c>
      <c r="C143" s="32">
        <v>3</v>
      </c>
      <c r="D143" s="31"/>
      <c r="E143" s="48"/>
      <c r="F143" s="41"/>
      <c r="G143" s="228" t="s">
        <v>108</v>
      </c>
      <c r="H143" s="200">
        <v>111</v>
      </c>
      <c r="I143" s="132">
        <f>I144</f>
        <v>0</v>
      </c>
      <c r="J143" s="131">
        <f aca="true" t="shared" si="15" ref="J143:L144">J144</f>
        <v>0</v>
      </c>
      <c r="K143" s="132">
        <f t="shared" si="15"/>
        <v>0</v>
      </c>
      <c r="L143" s="130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ht="12.75">
      <c r="A144" s="35">
        <v>2</v>
      </c>
      <c r="B144" s="66">
        <v>7</v>
      </c>
      <c r="C144" s="75">
        <v>3</v>
      </c>
      <c r="D144" s="66">
        <v>1</v>
      </c>
      <c r="E144" s="67"/>
      <c r="F144" s="72"/>
      <c r="G144" s="68" t="s">
        <v>108</v>
      </c>
      <c r="H144" s="200">
        <v>112</v>
      </c>
      <c r="I144" s="154">
        <f>I145</f>
        <v>0</v>
      </c>
      <c r="J144" s="153">
        <f t="shared" si="15"/>
        <v>0</v>
      </c>
      <c r="K144" s="154">
        <f t="shared" si="15"/>
        <v>0</v>
      </c>
      <c r="L144" s="152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ht="12.75">
      <c r="A145" s="32">
        <v>2</v>
      </c>
      <c r="B145" s="31">
        <v>7</v>
      </c>
      <c r="C145" s="32">
        <v>3</v>
      </c>
      <c r="D145" s="31">
        <v>1</v>
      </c>
      <c r="E145" s="48">
        <v>1</v>
      </c>
      <c r="F145" s="41"/>
      <c r="G145" s="59" t="s">
        <v>108</v>
      </c>
      <c r="H145" s="200">
        <v>113</v>
      </c>
      <c r="I145" s="132">
        <f>SUM(I146:I147)</f>
        <v>0</v>
      </c>
      <c r="J145" s="131">
        <f>SUM(J146:J147)</f>
        <v>0</v>
      </c>
      <c r="K145" s="132">
        <f>SUM(K146:K147)</f>
        <v>0</v>
      </c>
      <c r="L145" s="130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ht="12.75">
      <c r="A146" s="65">
        <v>2</v>
      </c>
      <c r="B146" s="47">
        <v>7</v>
      </c>
      <c r="C146" s="65">
        <v>3</v>
      </c>
      <c r="D146" s="47">
        <v>1</v>
      </c>
      <c r="E146" s="54">
        <v>1</v>
      </c>
      <c r="F146" s="34">
        <v>1</v>
      </c>
      <c r="G146" s="64" t="s">
        <v>109</v>
      </c>
      <c r="H146" s="200">
        <v>114</v>
      </c>
      <c r="I146" s="137"/>
      <c r="J146" s="118"/>
      <c r="K146" s="118"/>
      <c r="L146" s="118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3.5" customHeight="1">
      <c r="A147" s="32">
        <v>2</v>
      </c>
      <c r="B147" s="31">
        <v>7</v>
      </c>
      <c r="C147" s="32">
        <v>3</v>
      </c>
      <c r="D147" s="31">
        <v>1</v>
      </c>
      <c r="E147" s="48">
        <v>1</v>
      </c>
      <c r="F147" s="41">
        <v>2</v>
      </c>
      <c r="G147" s="59" t="s">
        <v>110</v>
      </c>
      <c r="H147" s="200">
        <v>115</v>
      </c>
      <c r="I147" s="119"/>
      <c r="J147" s="119"/>
      <c r="K147" s="119"/>
      <c r="L147" s="119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2">
        <v>2</v>
      </c>
      <c r="B148" s="42">
        <v>8</v>
      </c>
      <c r="C148" s="46"/>
      <c r="D148" s="76"/>
      <c r="E148" s="74"/>
      <c r="F148" s="73"/>
      <c r="G148" s="69" t="s">
        <v>49</v>
      </c>
      <c r="H148" s="200">
        <v>116</v>
      </c>
      <c r="I148" s="128">
        <f>I149</f>
        <v>0</v>
      </c>
      <c r="J148" s="127">
        <f>J149</f>
        <v>0</v>
      </c>
      <c r="K148" s="128">
        <f>K149</f>
        <v>0</v>
      </c>
      <c r="L148" s="126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5" customHeight="1">
      <c r="A149" s="35">
        <v>2</v>
      </c>
      <c r="B149" s="35">
        <v>8</v>
      </c>
      <c r="C149" s="35">
        <v>1</v>
      </c>
      <c r="D149" s="44"/>
      <c r="E149" s="51"/>
      <c r="F149" s="71"/>
      <c r="G149" s="227" t="s">
        <v>49</v>
      </c>
      <c r="H149" s="200">
        <v>117</v>
      </c>
      <c r="I149" s="128">
        <f>I150+I154</f>
        <v>0</v>
      </c>
      <c r="J149" s="127">
        <f>J150+J154</f>
        <v>0</v>
      </c>
      <c r="K149" s="128">
        <f>K150+K154</f>
        <v>0</v>
      </c>
      <c r="L149" s="126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5" customHeight="1">
      <c r="A150" s="32">
        <v>2</v>
      </c>
      <c r="B150" s="31">
        <v>8</v>
      </c>
      <c r="C150" s="59">
        <v>1</v>
      </c>
      <c r="D150" s="31">
        <v>1</v>
      </c>
      <c r="E150" s="48"/>
      <c r="F150" s="41"/>
      <c r="G150" s="59" t="s">
        <v>42</v>
      </c>
      <c r="H150" s="200">
        <v>118</v>
      </c>
      <c r="I150" s="132">
        <f>I151</f>
        <v>0</v>
      </c>
      <c r="J150" s="131">
        <f>J151</f>
        <v>0</v>
      </c>
      <c r="K150" s="132">
        <f>K151</f>
        <v>0</v>
      </c>
      <c r="L150" s="130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5.75" customHeight="1">
      <c r="A151" s="32">
        <v>2</v>
      </c>
      <c r="B151" s="31">
        <v>8</v>
      </c>
      <c r="C151" s="64">
        <v>1</v>
      </c>
      <c r="D151" s="47">
        <v>1</v>
      </c>
      <c r="E151" s="54">
        <v>1</v>
      </c>
      <c r="F151" s="34"/>
      <c r="G151" s="64" t="s">
        <v>42</v>
      </c>
      <c r="H151" s="200">
        <v>119</v>
      </c>
      <c r="I151" s="128">
        <f>SUM(I152:I153)</f>
        <v>0</v>
      </c>
      <c r="J151" s="127">
        <f>SUM(J152:J153)</f>
        <v>0</v>
      </c>
      <c r="K151" s="128">
        <f>SUM(K152:K153)</f>
        <v>0</v>
      </c>
      <c r="L151" s="126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1">
        <v>2</v>
      </c>
      <c r="B152" s="47">
        <v>8</v>
      </c>
      <c r="C152" s="59">
        <v>1</v>
      </c>
      <c r="D152" s="31">
        <v>1</v>
      </c>
      <c r="E152" s="48">
        <v>1</v>
      </c>
      <c r="F152" s="41">
        <v>1</v>
      </c>
      <c r="G152" s="59" t="s">
        <v>50</v>
      </c>
      <c r="H152" s="200">
        <v>120</v>
      </c>
      <c r="I152" s="119"/>
      <c r="J152" s="119"/>
      <c r="K152" s="119"/>
      <c r="L152" s="119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ht="12.75">
      <c r="A153" s="35">
        <v>2</v>
      </c>
      <c r="B153" s="66">
        <v>8</v>
      </c>
      <c r="C153" s="68">
        <v>1</v>
      </c>
      <c r="D153" s="66">
        <v>1</v>
      </c>
      <c r="E153" s="67">
        <v>1</v>
      </c>
      <c r="F153" s="72">
        <v>2</v>
      </c>
      <c r="G153" s="68" t="s">
        <v>111</v>
      </c>
      <c r="H153" s="200">
        <v>121</v>
      </c>
      <c r="I153" s="138"/>
      <c r="J153" s="125"/>
      <c r="K153" s="125"/>
      <c r="L153" s="125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2">
        <v>2</v>
      </c>
      <c r="B154" s="31">
        <v>8</v>
      </c>
      <c r="C154" s="59">
        <v>1</v>
      </c>
      <c r="D154" s="31">
        <v>2</v>
      </c>
      <c r="E154" s="48"/>
      <c r="F154" s="41"/>
      <c r="G154" s="59" t="s">
        <v>43</v>
      </c>
      <c r="H154" s="200">
        <v>122</v>
      </c>
      <c r="I154" s="132">
        <f>I155</f>
        <v>0</v>
      </c>
      <c r="J154" s="131">
        <f aca="true" t="shared" si="16" ref="J154:L155">J155</f>
        <v>0</v>
      </c>
      <c r="K154" s="132">
        <f t="shared" si="16"/>
        <v>0</v>
      </c>
      <c r="L154" s="130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ht="12.75">
      <c r="A155" s="32">
        <v>2</v>
      </c>
      <c r="B155" s="31">
        <v>8</v>
      </c>
      <c r="C155" s="59">
        <v>1</v>
      </c>
      <c r="D155" s="31">
        <v>2</v>
      </c>
      <c r="E155" s="48">
        <v>1</v>
      </c>
      <c r="F155" s="41"/>
      <c r="G155" s="59" t="s">
        <v>152</v>
      </c>
      <c r="H155" s="200">
        <v>123</v>
      </c>
      <c r="I155" s="132">
        <f>I156</f>
        <v>0</v>
      </c>
      <c r="J155" s="131">
        <f t="shared" si="16"/>
        <v>0</v>
      </c>
      <c r="K155" s="132">
        <f t="shared" si="16"/>
        <v>0</v>
      </c>
      <c r="L155" s="130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ht="12.75">
      <c r="A156" s="35">
        <v>2</v>
      </c>
      <c r="B156" s="44">
        <v>8</v>
      </c>
      <c r="C156" s="61">
        <v>1</v>
      </c>
      <c r="D156" s="44">
        <v>2</v>
      </c>
      <c r="E156" s="51">
        <v>1</v>
      </c>
      <c r="F156" s="71">
        <v>1</v>
      </c>
      <c r="G156" s="61" t="s">
        <v>152</v>
      </c>
      <c r="H156" s="200">
        <v>124</v>
      </c>
      <c r="I156" s="139"/>
      <c r="J156" s="140"/>
      <c r="K156" s="140"/>
      <c r="L156" s="140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2">
        <v>2</v>
      </c>
      <c r="B157" s="46">
        <v>9</v>
      </c>
      <c r="C157" s="63"/>
      <c r="D157" s="46"/>
      <c r="E157" s="53"/>
      <c r="F157" s="70"/>
      <c r="G157" s="63" t="s">
        <v>157</v>
      </c>
      <c r="H157" s="200">
        <v>125</v>
      </c>
      <c r="I157" s="132">
        <f>I158+I162</f>
        <v>0</v>
      </c>
      <c r="J157" s="131">
        <f>J158+J162</f>
        <v>0</v>
      </c>
      <c r="K157" s="132">
        <f>K158+K162</f>
        <v>0</v>
      </c>
      <c r="L157" s="130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2">
        <v>2</v>
      </c>
      <c r="B158" s="31">
        <v>9</v>
      </c>
      <c r="C158" s="59">
        <v>1</v>
      </c>
      <c r="D158" s="31"/>
      <c r="E158" s="48"/>
      <c r="F158" s="41"/>
      <c r="G158" s="228" t="s">
        <v>158</v>
      </c>
      <c r="H158" s="200">
        <v>126</v>
      </c>
      <c r="I158" s="132">
        <f>I159</f>
        <v>0</v>
      </c>
      <c r="J158" s="131">
        <f aca="true" t="shared" si="17" ref="J158:L160">J159</f>
        <v>0</v>
      </c>
      <c r="K158" s="132">
        <f t="shared" si="17"/>
        <v>0</v>
      </c>
      <c r="L158" s="130">
        <f t="shared" si="17"/>
        <v>0</v>
      </c>
      <c r="M158" s="62"/>
      <c r="N158" s="62"/>
      <c r="O158" s="62"/>
      <c r="P158" s="62"/>
      <c r="Q158" s="62"/>
      <c r="R158" s="62"/>
      <c r="S158" s="62"/>
      <c r="T158" s="62"/>
      <c r="U158" s="62"/>
      <c r="V158" s="62"/>
      <c r="W158" s="62"/>
      <c r="X158" s="62"/>
      <c r="Y158" s="62"/>
      <c r="Z158" s="62"/>
      <c r="AA158" s="62"/>
    </row>
    <row r="159" spans="1:27" ht="14.25" customHeight="1">
      <c r="A159" s="65">
        <v>2</v>
      </c>
      <c r="B159" s="47">
        <v>9</v>
      </c>
      <c r="C159" s="64">
        <v>1</v>
      </c>
      <c r="D159" s="47">
        <v>1</v>
      </c>
      <c r="E159" s="54"/>
      <c r="F159" s="34"/>
      <c r="G159" s="64" t="s">
        <v>37</v>
      </c>
      <c r="H159" s="200">
        <v>127</v>
      </c>
      <c r="I159" s="128">
        <f>I160</f>
        <v>0</v>
      </c>
      <c r="J159" s="127">
        <f t="shared" si="17"/>
        <v>0</v>
      </c>
      <c r="K159" s="128">
        <f t="shared" si="17"/>
        <v>0</v>
      </c>
      <c r="L159" s="126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2">
        <v>2</v>
      </c>
      <c r="B160" s="31">
        <v>9</v>
      </c>
      <c r="C160" s="32">
        <v>1</v>
      </c>
      <c r="D160" s="31">
        <v>1</v>
      </c>
      <c r="E160" s="48">
        <v>1</v>
      </c>
      <c r="F160" s="41"/>
      <c r="G160" s="59" t="s">
        <v>37</v>
      </c>
      <c r="H160" s="200">
        <v>128</v>
      </c>
      <c r="I160" s="132">
        <f>I161</f>
        <v>0</v>
      </c>
      <c r="J160" s="131">
        <f t="shared" si="17"/>
        <v>0</v>
      </c>
      <c r="K160" s="132">
        <f t="shared" si="17"/>
        <v>0</v>
      </c>
      <c r="L160" s="130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2.75">
      <c r="A161" s="65">
        <v>2</v>
      </c>
      <c r="B161" s="47">
        <v>9</v>
      </c>
      <c r="C161" s="47">
        <v>1</v>
      </c>
      <c r="D161" s="47">
        <v>1</v>
      </c>
      <c r="E161" s="54">
        <v>1</v>
      </c>
      <c r="F161" s="34">
        <v>1</v>
      </c>
      <c r="G161" s="64" t="s">
        <v>37</v>
      </c>
      <c r="H161" s="200">
        <v>129</v>
      </c>
      <c r="I161" s="137"/>
      <c r="J161" s="118"/>
      <c r="K161" s="118"/>
      <c r="L161" s="118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38.25" customHeight="1">
      <c r="A162" s="32">
        <v>2</v>
      </c>
      <c r="B162" s="31">
        <v>9</v>
      </c>
      <c r="C162" s="31">
        <v>2</v>
      </c>
      <c r="D162" s="31"/>
      <c r="E162" s="48"/>
      <c r="F162" s="41"/>
      <c r="G162" s="228" t="s">
        <v>157</v>
      </c>
      <c r="H162" s="200">
        <v>130</v>
      </c>
      <c r="I162" s="132">
        <f>SUM(I163+I168)</f>
        <v>0</v>
      </c>
      <c r="J162" s="131">
        <f>SUM(J163+J168)</f>
        <v>0</v>
      </c>
      <c r="K162" s="132">
        <f>SUM(K163+K168)</f>
        <v>0</v>
      </c>
      <c r="L162" s="130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" customHeight="1">
      <c r="A163" s="32">
        <v>2</v>
      </c>
      <c r="B163" s="31">
        <v>9</v>
      </c>
      <c r="C163" s="31">
        <v>2</v>
      </c>
      <c r="D163" s="47">
        <v>1</v>
      </c>
      <c r="E163" s="54"/>
      <c r="F163" s="34"/>
      <c r="G163" s="64" t="s">
        <v>42</v>
      </c>
      <c r="H163" s="200">
        <v>131</v>
      </c>
      <c r="I163" s="128">
        <f>I164</f>
        <v>0</v>
      </c>
      <c r="J163" s="127">
        <f>J164</f>
        <v>0</v>
      </c>
      <c r="K163" s="128">
        <f>K164</f>
        <v>0</v>
      </c>
      <c r="L163" s="126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3.5" customHeight="1">
      <c r="A164" s="65">
        <v>2</v>
      </c>
      <c r="B164" s="47">
        <v>9</v>
      </c>
      <c r="C164" s="47">
        <v>2</v>
      </c>
      <c r="D164" s="31">
        <v>1</v>
      </c>
      <c r="E164" s="48">
        <v>1</v>
      </c>
      <c r="F164" s="41"/>
      <c r="G164" s="59" t="s">
        <v>42</v>
      </c>
      <c r="H164" s="200">
        <v>132</v>
      </c>
      <c r="I164" s="132">
        <f>SUM(I165:I167)</f>
        <v>0</v>
      </c>
      <c r="J164" s="131">
        <f>SUM(J165:J167)</f>
        <v>0</v>
      </c>
      <c r="K164" s="132">
        <f>SUM(K165:K167)</f>
        <v>0</v>
      </c>
      <c r="L164" s="130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5">
        <v>2</v>
      </c>
      <c r="B165" s="66">
        <v>9</v>
      </c>
      <c r="C165" s="66">
        <v>2</v>
      </c>
      <c r="D165" s="66">
        <v>1</v>
      </c>
      <c r="E165" s="67">
        <v>1</v>
      </c>
      <c r="F165" s="72">
        <v>1</v>
      </c>
      <c r="G165" s="68" t="s">
        <v>112</v>
      </c>
      <c r="H165" s="200">
        <v>133</v>
      </c>
      <c r="I165" s="138"/>
      <c r="J165" s="129"/>
      <c r="K165" s="129"/>
      <c r="L165" s="129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5.5" customHeight="1">
      <c r="A166" s="32">
        <v>2</v>
      </c>
      <c r="B166" s="31">
        <v>9</v>
      </c>
      <c r="C166" s="31">
        <v>2</v>
      </c>
      <c r="D166" s="31">
        <v>1</v>
      </c>
      <c r="E166" s="48">
        <v>1</v>
      </c>
      <c r="F166" s="41">
        <v>2</v>
      </c>
      <c r="G166" s="59" t="s">
        <v>51</v>
      </c>
      <c r="H166" s="200">
        <v>134</v>
      </c>
      <c r="I166" s="119"/>
      <c r="J166" s="134"/>
      <c r="K166" s="134"/>
      <c r="L166" s="134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24.75" customHeight="1">
      <c r="A167" s="32">
        <v>2</v>
      </c>
      <c r="B167" s="31">
        <v>9</v>
      </c>
      <c r="C167" s="31">
        <v>2</v>
      </c>
      <c r="D167" s="31">
        <v>1</v>
      </c>
      <c r="E167" s="48">
        <v>1</v>
      </c>
      <c r="F167" s="41">
        <v>3</v>
      </c>
      <c r="G167" s="59" t="s">
        <v>52</v>
      </c>
      <c r="H167" s="200">
        <v>135</v>
      </c>
      <c r="I167" s="136"/>
      <c r="J167" s="119"/>
      <c r="K167" s="119"/>
      <c r="L167" s="119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15" customHeight="1">
      <c r="A168" s="75">
        <v>2</v>
      </c>
      <c r="B168" s="66">
        <v>9</v>
      </c>
      <c r="C168" s="66">
        <v>2</v>
      </c>
      <c r="D168" s="66">
        <v>2</v>
      </c>
      <c r="E168" s="67"/>
      <c r="F168" s="72"/>
      <c r="G168" s="59" t="s">
        <v>43</v>
      </c>
      <c r="H168" s="200">
        <v>136</v>
      </c>
      <c r="I168" s="132">
        <f>I169</f>
        <v>0</v>
      </c>
      <c r="J168" s="131">
        <f>J169</f>
        <v>0</v>
      </c>
      <c r="K168" s="132">
        <f>K169</f>
        <v>0</v>
      </c>
      <c r="L168" s="130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3.5" customHeight="1">
      <c r="A169" s="32">
        <v>2</v>
      </c>
      <c r="B169" s="31">
        <v>9</v>
      </c>
      <c r="C169" s="31">
        <v>2</v>
      </c>
      <c r="D169" s="31">
        <v>2</v>
      </c>
      <c r="E169" s="48">
        <v>1</v>
      </c>
      <c r="F169" s="41"/>
      <c r="G169" s="64" t="s">
        <v>53</v>
      </c>
      <c r="H169" s="200">
        <v>137</v>
      </c>
      <c r="I169" s="128">
        <f>SUM(I170:I173)-I171</f>
        <v>0</v>
      </c>
      <c r="J169" s="127">
        <f>SUM(J170:J173)-J171</f>
        <v>0</v>
      </c>
      <c r="K169" s="128">
        <f>SUM(K170:K173)-K171</f>
        <v>0</v>
      </c>
      <c r="L169" s="126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19.5" customHeight="1">
      <c r="A170" s="32">
        <v>2</v>
      </c>
      <c r="B170" s="31">
        <v>9</v>
      </c>
      <c r="C170" s="31">
        <v>2</v>
      </c>
      <c r="D170" s="31">
        <v>2</v>
      </c>
      <c r="E170" s="31">
        <v>1</v>
      </c>
      <c r="F170" s="41">
        <v>1</v>
      </c>
      <c r="G170" s="166" t="s">
        <v>134</v>
      </c>
      <c r="H170" s="200">
        <v>138</v>
      </c>
      <c r="I170" s="136"/>
      <c r="J170" s="129"/>
      <c r="K170" s="129"/>
      <c r="L170" s="129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3.5" customHeight="1">
      <c r="A171" s="256">
        <v>1</v>
      </c>
      <c r="B171" s="257"/>
      <c r="C171" s="257"/>
      <c r="D171" s="257"/>
      <c r="E171" s="257"/>
      <c r="F171" s="258"/>
      <c r="G171" s="210">
        <v>2</v>
      </c>
      <c r="H171" s="210">
        <v>3</v>
      </c>
      <c r="I171" s="211">
        <v>4</v>
      </c>
      <c r="J171" s="222">
        <v>5</v>
      </c>
      <c r="K171" s="222">
        <v>6</v>
      </c>
      <c r="L171" s="222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5">
        <v>2</v>
      </c>
      <c r="B172" s="62">
        <v>9</v>
      </c>
      <c r="C172" s="45">
        <v>2</v>
      </c>
      <c r="D172" s="52">
        <v>2</v>
      </c>
      <c r="E172" s="52">
        <v>1</v>
      </c>
      <c r="F172" s="105">
        <v>2</v>
      </c>
      <c r="G172" s="62" t="s">
        <v>54</v>
      </c>
      <c r="H172" s="201">
        <v>139</v>
      </c>
      <c r="I172" s="129"/>
      <c r="J172" s="120"/>
      <c r="K172" s="120"/>
      <c r="L172" s="120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3">
        <v>2</v>
      </c>
      <c r="B173" s="77">
        <v>9</v>
      </c>
      <c r="C173" s="92">
        <v>2</v>
      </c>
      <c r="D173" s="78">
        <v>2</v>
      </c>
      <c r="E173" s="78">
        <v>1</v>
      </c>
      <c r="F173" s="88">
        <v>3</v>
      </c>
      <c r="G173" s="78" t="s">
        <v>113</v>
      </c>
      <c r="H173" s="202">
        <v>140</v>
      </c>
      <c r="I173" s="134"/>
      <c r="J173" s="134"/>
      <c r="K173" s="134"/>
      <c r="L173" s="134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80">
        <v>3</v>
      </c>
      <c r="B174" s="79"/>
      <c r="C174" s="80"/>
      <c r="D174" s="91"/>
      <c r="E174" s="91"/>
      <c r="F174" s="89"/>
      <c r="G174" s="149" t="s">
        <v>55</v>
      </c>
      <c r="H174" s="201">
        <v>141</v>
      </c>
      <c r="I174" s="113">
        <f>SUM(I175+I226+I280)</f>
        <v>0</v>
      </c>
      <c r="J174" s="141">
        <f>SUM(J175+J226+J280)</f>
        <v>0</v>
      </c>
      <c r="K174" s="114">
        <f>SUM(K175+K226+K280)</f>
        <v>0</v>
      </c>
      <c r="L174" s="113">
        <f>SUM(L175+L226+L280)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2">
        <v>3</v>
      </c>
      <c r="B175" s="46">
        <v>1</v>
      </c>
      <c r="C175" s="76"/>
      <c r="D175" s="74"/>
      <c r="E175" s="74"/>
      <c r="F175" s="73"/>
      <c r="G175" s="150" t="s">
        <v>56</v>
      </c>
      <c r="H175" s="202">
        <v>142</v>
      </c>
      <c r="I175" s="130">
        <f>SUM(I176+I197+I205+I216+I220)</f>
        <v>0</v>
      </c>
      <c r="J175" s="126">
        <f>SUM(J176+J197+J205+J216+J220)</f>
        <v>0</v>
      </c>
      <c r="K175" s="126">
        <f>SUM(K176+K197+K205+K216+K220)</f>
        <v>0</v>
      </c>
      <c r="L175" s="126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7">
        <v>3</v>
      </c>
      <c r="B176" s="64">
        <v>1</v>
      </c>
      <c r="C176" s="47">
        <v>1</v>
      </c>
      <c r="D176" s="54"/>
      <c r="E176" s="54"/>
      <c r="F176" s="84"/>
      <c r="G176" s="232" t="s">
        <v>57</v>
      </c>
      <c r="H176" s="201">
        <v>143</v>
      </c>
      <c r="I176" s="126">
        <f>SUM(I177+I180+I185+I189+I194)</f>
        <v>0</v>
      </c>
      <c r="J176" s="131">
        <f>SUM(J177+J180+J185+J189+J194)</f>
        <v>0</v>
      </c>
      <c r="K176" s="132">
        <f>SUM(K177+K180+K185+K189+K194)</f>
        <v>0</v>
      </c>
      <c r="L176" s="130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1">
        <v>3</v>
      </c>
      <c r="B177" s="59">
        <v>1</v>
      </c>
      <c r="C177" s="31">
        <v>1</v>
      </c>
      <c r="D177" s="48">
        <v>1</v>
      </c>
      <c r="E177" s="48"/>
      <c r="F177" s="90"/>
      <c r="G177" s="31" t="s">
        <v>58</v>
      </c>
      <c r="H177" s="202">
        <v>144</v>
      </c>
      <c r="I177" s="130">
        <f aca="true" t="shared" si="18" ref="I177:L178">I178</f>
        <v>0</v>
      </c>
      <c r="J177" s="127">
        <f t="shared" si="18"/>
        <v>0</v>
      </c>
      <c r="K177" s="128">
        <f t="shared" si="18"/>
        <v>0</v>
      </c>
      <c r="L177" s="126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1">
        <v>3</v>
      </c>
      <c r="B178" s="59">
        <v>1</v>
      </c>
      <c r="C178" s="31">
        <v>1</v>
      </c>
      <c r="D178" s="48">
        <v>1</v>
      </c>
      <c r="E178" s="48">
        <v>1</v>
      </c>
      <c r="F178" s="30"/>
      <c r="G178" s="59" t="s">
        <v>58</v>
      </c>
      <c r="H178" s="201">
        <v>145</v>
      </c>
      <c r="I178" s="126">
        <f t="shared" si="18"/>
        <v>0</v>
      </c>
      <c r="J178" s="130">
        <f t="shared" si="18"/>
        <v>0</v>
      </c>
      <c r="K178" s="130">
        <f t="shared" si="18"/>
        <v>0</v>
      </c>
      <c r="L178" s="130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1">
        <v>3</v>
      </c>
      <c r="B179" s="59">
        <v>1</v>
      </c>
      <c r="C179" s="31">
        <v>1</v>
      </c>
      <c r="D179" s="48">
        <v>1</v>
      </c>
      <c r="E179" s="48">
        <v>1</v>
      </c>
      <c r="F179" s="30">
        <v>1</v>
      </c>
      <c r="G179" s="59" t="s">
        <v>58</v>
      </c>
      <c r="H179" s="202">
        <v>146</v>
      </c>
      <c r="I179" s="123"/>
      <c r="J179" s="120"/>
      <c r="K179" s="120"/>
      <c r="L179" s="120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7">
        <v>3</v>
      </c>
      <c r="B180" s="54">
        <v>1</v>
      </c>
      <c r="C180" s="54">
        <v>1</v>
      </c>
      <c r="D180" s="54">
        <v>2</v>
      </c>
      <c r="E180" s="54"/>
      <c r="F180" s="34"/>
      <c r="G180" s="64" t="s">
        <v>114</v>
      </c>
      <c r="H180" s="201">
        <v>147</v>
      </c>
      <c r="I180" s="126">
        <f>I181</f>
        <v>0</v>
      </c>
      <c r="J180" s="127">
        <f>J181</f>
        <v>0</v>
      </c>
      <c r="K180" s="128">
        <f>K181</f>
        <v>0</v>
      </c>
      <c r="L180" s="126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1">
        <v>3</v>
      </c>
      <c r="B181" s="48">
        <v>1</v>
      </c>
      <c r="C181" s="48">
        <v>1</v>
      </c>
      <c r="D181" s="48">
        <v>2</v>
      </c>
      <c r="E181" s="48">
        <v>1</v>
      </c>
      <c r="F181" s="41"/>
      <c r="G181" s="59" t="s">
        <v>114</v>
      </c>
      <c r="H181" s="202">
        <v>148</v>
      </c>
      <c r="I181" s="130">
        <f>SUM(I182:I184)</f>
        <v>0</v>
      </c>
      <c r="J181" s="131">
        <f>SUM(J182:J184)</f>
        <v>0</v>
      </c>
      <c r="K181" s="132">
        <f>SUM(K182:K184)</f>
        <v>0</v>
      </c>
      <c r="L181" s="130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7">
        <v>3</v>
      </c>
      <c r="B182" s="54">
        <v>1</v>
      </c>
      <c r="C182" s="54">
        <v>1</v>
      </c>
      <c r="D182" s="54">
        <v>2</v>
      </c>
      <c r="E182" s="54">
        <v>1</v>
      </c>
      <c r="F182" s="34">
        <v>1</v>
      </c>
      <c r="G182" s="64" t="s">
        <v>59</v>
      </c>
      <c r="H182" s="201">
        <v>149</v>
      </c>
      <c r="I182" s="129"/>
      <c r="J182" s="117"/>
      <c r="K182" s="117"/>
      <c r="L182" s="135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1">
        <v>3</v>
      </c>
      <c r="B183" s="48">
        <v>1</v>
      </c>
      <c r="C183" s="48">
        <v>1</v>
      </c>
      <c r="D183" s="48">
        <v>2</v>
      </c>
      <c r="E183" s="48">
        <v>1</v>
      </c>
      <c r="F183" s="41">
        <v>2</v>
      </c>
      <c r="G183" s="59" t="s">
        <v>60</v>
      </c>
      <c r="H183" s="202">
        <v>150</v>
      </c>
      <c r="I183" s="123"/>
      <c r="J183" s="120"/>
      <c r="K183" s="120"/>
      <c r="L183" s="120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7">
        <v>3</v>
      </c>
      <c r="B184" s="54">
        <v>1</v>
      </c>
      <c r="C184" s="54">
        <v>1</v>
      </c>
      <c r="D184" s="54">
        <v>2</v>
      </c>
      <c r="E184" s="54">
        <v>1</v>
      </c>
      <c r="F184" s="34">
        <v>3</v>
      </c>
      <c r="G184" s="64" t="s">
        <v>115</v>
      </c>
      <c r="H184" s="201">
        <v>151</v>
      </c>
      <c r="I184" s="129"/>
      <c r="J184" s="117"/>
      <c r="K184" s="117"/>
      <c r="L184" s="135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1">
        <v>3</v>
      </c>
      <c r="B185" s="48">
        <v>1</v>
      </c>
      <c r="C185" s="48">
        <v>1</v>
      </c>
      <c r="D185" s="48">
        <v>3</v>
      </c>
      <c r="E185" s="48"/>
      <c r="F185" s="41"/>
      <c r="G185" s="59" t="s">
        <v>116</v>
      </c>
      <c r="H185" s="202">
        <v>152</v>
      </c>
      <c r="I185" s="130">
        <f>I186</f>
        <v>0</v>
      </c>
      <c r="J185" s="131">
        <f>J186</f>
        <v>0</v>
      </c>
      <c r="K185" s="132">
        <f>K186</f>
        <v>0</v>
      </c>
      <c r="L185" s="130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1">
        <v>3</v>
      </c>
      <c r="B186" s="48">
        <v>1</v>
      </c>
      <c r="C186" s="48">
        <v>1</v>
      </c>
      <c r="D186" s="48">
        <v>3</v>
      </c>
      <c r="E186" s="48">
        <v>1</v>
      </c>
      <c r="F186" s="41"/>
      <c r="G186" s="59" t="s">
        <v>116</v>
      </c>
      <c r="H186" s="201">
        <v>153</v>
      </c>
      <c r="I186" s="130">
        <f>SUM(I187:I188)</f>
        <v>0</v>
      </c>
      <c r="J186" s="131">
        <f>SUM(J187:J188)</f>
        <v>0</v>
      </c>
      <c r="K186" s="132">
        <f>SUM(K187:K188)</f>
        <v>0</v>
      </c>
      <c r="L186" s="130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1">
        <v>3</v>
      </c>
      <c r="B187" s="48">
        <v>1</v>
      </c>
      <c r="C187" s="48">
        <v>1</v>
      </c>
      <c r="D187" s="48">
        <v>3</v>
      </c>
      <c r="E187" s="48">
        <v>1</v>
      </c>
      <c r="F187" s="41">
        <v>1</v>
      </c>
      <c r="G187" s="59" t="s">
        <v>61</v>
      </c>
      <c r="H187" s="202">
        <v>154</v>
      </c>
      <c r="I187" s="123"/>
      <c r="J187" s="120"/>
      <c r="K187" s="120"/>
      <c r="L187" s="135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1">
        <v>3</v>
      </c>
      <c r="B188" s="48">
        <v>1</v>
      </c>
      <c r="C188" s="48">
        <v>1</v>
      </c>
      <c r="D188" s="48">
        <v>3</v>
      </c>
      <c r="E188" s="48">
        <v>1</v>
      </c>
      <c r="F188" s="41">
        <v>2</v>
      </c>
      <c r="G188" s="59" t="s">
        <v>117</v>
      </c>
      <c r="H188" s="201">
        <v>155</v>
      </c>
      <c r="I188" s="129"/>
      <c r="J188" s="120"/>
      <c r="K188" s="120"/>
      <c r="L188" s="120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4">
        <v>3</v>
      </c>
      <c r="B189" s="51">
        <v>1</v>
      </c>
      <c r="C189" s="51">
        <v>1</v>
      </c>
      <c r="D189" s="51">
        <v>4</v>
      </c>
      <c r="E189" s="51"/>
      <c r="F189" s="71"/>
      <c r="G189" s="61" t="s">
        <v>62</v>
      </c>
      <c r="H189" s="202">
        <v>156</v>
      </c>
      <c r="I189" s="130">
        <f>I190</f>
        <v>0</v>
      </c>
      <c r="J189" s="155">
        <f>J190</f>
        <v>0</v>
      </c>
      <c r="K189" s="156">
        <f>K190</f>
        <v>0</v>
      </c>
      <c r="L189" s="151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1">
        <v>3</v>
      </c>
      <c r="B190" s="48">
        <v>1</v>
      </c>
      <c r="C190" s="48">
        <v>1</v>
      </c>
      <c r="D190" s="48">
        <v>4</v>
      </c>
      <c r="E190" s="48">
        <v>1</v>
      </c>
      <c r="F190" s="41"/>
      <c r="G190" s="59" t="s">
        <v>62</v>
      </c>
      <c r="H190" s="201">
        <v>157</v>
      </c>
      <c r="I190" s="126">
        <f>SUM(I191:I193)</f>
        <v>0</v>
      </c>
      <c r="J190" s="131">
        <f>SUM(J191:J193)</f>
        <v>0</v>
      </c>
      <c r="K190" s="132">
        <f>SUM(K191:K193)</f>
        <v>0</v>
      </c>
      <c r="L190" s="130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1">
        <v>3</v>
      </c>
      <c r="B191" s="48">
        <v>1</v>
      </c>
      <c r="C191" s="48">
        <v>1</v>
      </c>
      <c r="D191" s="48">
        <v>4</v>
      </c>
      <c r="E191" s="48">
        <v>1</v>
      </c>
      <c r="F191" s="41">
        <v>1</v>
      </c>
      <c r="G191" s="59" t="s">
        <v>63</v>
      </c>
      <c r="H191" s="202">
        <v>158</v>
      </c>
      <c r="I191" s="123"/>
      <c r="J191" s="120"/>
      <c r="K191" s="120"/>
      <c r="L191" s="135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7">
        <v>3</v>
      </c>
      <c r="B192" s="54">
        <v>1</v>
      </c>
      <c r="C192" s="54">
        <v>1</v>
      </c>
      <c r="D192" s="54">
        <v>4</v>
      </c>
      <c r="E192" s="54">
        <v>1</v>
      </c>
      <c r="F192" s="34">
        <v>2</v>
      </c>
      <c r="G192" s="64" t="s">
        <v>64</v>
      </c>
      <c r="H192" s="201">
        <v>159</v>
      </c>
      <c r="I192" s="129"/>
      <c r="J192" s="117"/>
      <c r="K192" s="117"/>
      <c r="L192" s="120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1">
        <v>3</v>
      </c>
      <c r="B193" s="67">
        <v>1</v>
      </c>
      <c r="C193" s="67">
        <v>1</v>
      </c>
      <c r="D193" s="67">
        <v>4</v>
      </c>
      <c r="E193" s="67">
        <v>1</v>
      </c>
      <c r="F193" s="72">
        <v>3</v>
      </c>
      <c r="G193" s="67" t="s">
        <v>65</v>
      </c>
      <c r="H193" s="202">
        <v>160</v>
      </c>
      <c r="I193" s="134"/>
      <c r="J193" s="135"/>
      <c r="K193" s="135"/>
      <c r="L193" s="135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1">
        <v>3</v>
      </c>
      <c r="B194" s="48">
        <v>1</v>
      </c>
      <c r="C194" s="48">
        <v>1</v>
      </c>
      <c r="D194" s="48">
        <v>5</v>
      </c>
      <c r="E194" s="48"/>
      <c r="F194" s="41"/>
      <c r="G194" s="59" t="s">
        <v>118</v>
      </c>
      <c r="H194" s="201">
        <v>161</v>
      </c>
      <c r="I194" s="130">
        <f aca="true" t="shared" si="19" ref="I194:L195">I195</f>
        <v>0</v>
      </c>
      <c r="J194" s="131">
        <f t="shared" si="19"/>
        <v>0</v>
      </c>
      <c r="K194" s="132">
        <f t="shared" si="19"/>
        <v>0</v>
      </c>
      <c r="L194" s="130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4">
        <v>3</v>
      </c>
      <c r="B195" s="51">
        <v>1</v>
      </c>
      <c r="C195" s="51">
        <v>1</v>
      </c>
      <c r="D195" s="51">
        <v>5</v>
      </c>
      <c r="E195" s="51">
        <v>1</v>
      </c>
      <c r="F195" s="71"/>
      <c r="G195" s="61" t="s">
        <v>118</v>
      </c>
      <c r="H195" s="202">
        <v>162</v>
      </c>
      <c r="I195" s="132">
        <f t="shared" si="19"/>
        <v>0</v>
      </c>
      <c r="J195" s="132">
        <f t="shared" si="19"/>
        <v>0</v>
      </c>
      <c r="K195" s="132">
        <f t="shared" si="19"/>
        <v>0</v>
      </c>
      <c r="L195" s="132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3">
        <v>3</v>
      </c>
      <c r="B196" s="49">
        <v>1</v>
      </c>
      <c r="C196" s="49">
        <v>1</v>
      </c>
      <c r="D196" s="49">
        <v>5</v>
      </c>
      <c r="E196" s="49">
        <v>1</v>
      </c>
      <c r="F196" s="37">
        <v>1</v>
      </c>
      <c r="G196" s="60" t="s">
        <v>118</v>
      </c>
      <c r="H196" s="201">
        <v>163</v>
      </c>
      <c r="I196" s="117"/>
      <c r="J196" s="120"/>
      <c r="K196" s="120"/>
      <c r="L196" s="120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4">
        <v>3</v>
      </c>
      <c r="B197" s="51">
        <v>1</v>
      </c>
      <c r="C197" s="51">
        <v>2</v>
      </c>
      <c r="D197" s="51"/>
      <c r="E197" s="51"/>
      <c r="F197" s="71"/>
      <c r="G197" s="231" t="s">
        <v>174</v>
      </c>
      <c r="H197" s="202">
        <v>164</v>
      </c>
      <c r="I197" s="130">
        <f aca="true" t="shared" si="20" ref="I197:L198">I198</f>
        <v>0</v>
      </c>
      <c r="J197" s="155">
        <f t="shared" si="20"/>
        <v>0</v>
      </c>
      <c r="K197" s="156">
        <f t="shared" si="20"/>
        <v>0</v>
      </c>
      <c r="L197" s="151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1">
        <v>3</v>
      </c>
      <c r="B198" s="48">
        <v>1</v>
      </c>
      <c r="C198" s="48">
        <v>2</v>
      </c>
      <c r="D198" s="48">
        <v>1</v>
      </c>
      <c r="E198" s="48"/>
      <c r="F198" s="41"/>
      <c r="G198" s="59" t="s">
        <v>66</v>
      </c>
      <c r="H198" s="201">
        <v>165</v>
      </c>
      <c r="I198" s="126">
        <f t="shared" si="20"/>
        <v>0</v>
      </c>
      <c r="J198" s="131">
        <f t="shared" si="20"/>
        <v>0</v>
      </c>
      <c r="K198" s="132">
        <f t="shared" si="20"/>
        <v>0</v>
      </c>
      <c r="L198" s="130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7">
        <v>3</v>
      </c>
      <c r="B199" s="54">
        <v>1</v>
      </c>
      <c r="C199" s="54">
        <v>2</v>
      </c>
      <c r="D199" s="54">
        <v>1</v>
      </c>
      <c r="E199" s="54">
        <v>1</v>
      </c>
      <c r="F199" s="34"/>
      <c r="G199" s="64" t="s">
        <v>66</v>
      </c>
      <c r="H199" s="202">
        <v>166</v>
      </c>
      <c r="I199" s="130">
        <f>SUM(I200:I204)</f>
        <v>0</v>
      </c>
      <c r="J199" s="127">
        <f>SUM(J200:J204)</f>
        <v>0</v>
      </c>
      <c r="K199" s="128">
        <f>SUM(K200:K204)</f>
        <v>0</v>
      </c>
      <c r="L199" s="126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4">
        <v>3</v>
      </c>
      <c r="B200" s="67">
        <v>1</v>
      </c>
      <c r="C200" s="67">
        <v>2</v>
      </c>
      <c r="D200" s="67">
        <v>1</v>
      </c>
      <c r="E200" s="67">
        <v>1</v>
      </c>
      <c r="F200" s="72">
        <v>1</v>
      </c>
      <c r="G200" s="68" t="s">
        <v>119</v>
      </c>
      <c r="H200" s="201">
        <v>167</v>
      </c>
      <c r="I200" s="117"/>
      <c r="J200" s="120"/>
      <c r="K200" s="120"/>
      <c r="L200" s="135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42" customHeight="1">
      <c r="A201" s="31">
        <v>3</v>
      </c>
      <c r="B201" s="48">
        <v>1</v>
      </c>
      <c r="C201" s="48">
        <v>2</v>
      </c>
      <c r="D201" s="48">
        <v>1</v>
      </c>
      <c r="E201" s="48">
        <v>1</v>
      </c>
      <c r="F201" s="41">
        <v>2</v>
      </c>
      <c r="G201" s="59" t="s">
        <v>12</v>
      </c>
      <c r="H201" s="202">
        <v>168</v>
      </c>
      <c r="I201" s="120"/>
      <c r="J201" s="120"/>
      <c r="K201" s="120"/>
      <c r="L201" s="120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7.25" customHeight="1">
      <c r="A202" s="31">
        <v>3</v>
      </c>
      <c r="B202" s="48">
        <v>1</v>
      </c>
      <c r="C202" s="48">
        <v>2</v>
      </c>
      <c r="D202" s="31">
        <v>1</v>
      </c>
      <c r="E202" s="48">
        <v>1</v>
      </c>
      <c r="F202" s="41">
        <v>3</v>
      </c>
      <c r="G202" s="59" t="s">
        <v>67</v>
      </c>
      <c r="H202" s="201">
        <v>169</v>
      </c>
      <c r="I202" s="120"/>
      <c r="J202" s="120"/>
      <c r="K202" s="120"/>
      <c r="L202" s="120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1">
        <v>3</v>
      </c>
      <c r="B203" s="48">
        <v>1</v>
      </c>
      <c r="C203" s="48">
        <v>2</v>
      </c>
      <c r="D203" s="31">
        <v>1</v>
      </c>
      <c r="E203" s="48">
        <v>1</v>
      </c>
      <c r="F203" s="41">
        <v>4</v>
      </c>
      <c r="G203" s="59" t="s">
        <v>120</v>
      </c>
      <c r="H203" s="202">
        <v>170</v>
      </c>
      <c r="I203" s="120"/>
      <c r="J203" s="120"/>
      <c r="K203" s="120"/>
      <c r="L203" s="120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4">
        <v>3</v>
      </c>
      <c r="B204" s="67">
        <v>1</v>
      </c>
      <c r="C204" s="67">
        <v>2</v>
      </c>
      <c r="D204" s="66">
        <v>1</v>
      </c>
      <c r="E204" s="67">
        <v>1</v>
      </c>
      <c r="F204" s="72">
        <v>5</v>
      </c>
      <c r="G204" s="68" t="s">
        <v>121</v>
      </c>
      <c r="H204" s="201">
        <v>171</v>
      </c>
      <c r="I204" s="120"/>
      <c r="J204" s="120"/>
      <c r="K204" s="120"/>
      <c r="L204" s="135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1">
        <v>3</v>
      </c>
      <c r="B205" s="48">
        <v>1</v>
      </c>
      <c r="C205" s="48">
        <v>3</v>
      </c>
      <c r="D205" s="31"/>
      <c r="E205" s="48"/>
      <c r="F205" s="41"/>
      <c r="G205" s="228" t="s">
        <v>122</v>
      </c>
      <c r="H205" s="202">
        <v>172</v>
      </c>
      <c r="I205" s="130">
        <f>SUM(I206+I210)</f>
        <v>0</v>
      </c>
      <c r="J205" s="131">
        <f>SUM(J206+J210)</f>
        <v>0</v>
      </c>
      <c r="K205" s="132">
        <f>SUM(K206+K210)</f>
        <v>0</v>
      </c>
      <c r="L205" s="130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8.75" customHeight="1">
      <c r="A206" s="47">
        <v>3</v>
      </c>
      <c r="B206" s="54">
        <v>1</v>
      </c>
      <c r="C206" s="54">
        <v>3</v>
      </c>
      <c r="D206" s="47">
        <v>1</v>
      </c>
      <c r="E206" s="31"/>
      <c r="F206" s="34"/>
      <c r="G206" s="64" t="s">
        <v>136</v>
      </c>
      <c r="H206" s="201">
        <v>173</v>
      </c>
      <c r="I206" s="126">
        <f>I207</f>
        <v>0</v>
      </c>
      <c r="J206" s="127">
        <f>J207</f>
        <v>0</v>
      </c>
      <c r="K206" s="128">
        <f>K207</f>
        <v>0</v>
      </c>
      <c r="L206" s="126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1">
        <v>3</v>
      </c>
      <c r="B207" s="48">
        <v>1</v>
      </c>
      <c r="C207" s="48">
        <v>3</v>
      </c>
      <c r="D207" s="31">
        <v>1</v>
      </c>
      <c r="E207" s="31">
        <v>1</v>
      </c>
      <c r="F207" s="41"/>
      <c r="G207" s="59" t="s">
        <v>136</v>
      </c>
      <c r="H207" s="202">
        <v>174</v>
      </c>
      <c r="I207" s="130">
        <f>I209</f>
        <v>0</v>
      </c>
      <c r="J207" s="131">
        <f>J209</f>
        <v>0</v>
      </c>
      <c r="K207" s="132">
        <f>K209</f>
        <v>0</v>
      </c>
      <c r="L207" s="130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4.25" customHeight="1">
      <c r="A208" s="261">
        <v>1</v>
      </c>
      <c r="B208" s="257"/>
      <c r="C208" s="257"/>
      <c r="D208" s="257"/>
      <c r="E208" s="257"/>
      <c r="F208" s="258"/>
      <c r="G208" s="219">
        <v>2</v>
      </c>
      <c r="H208" s="220">
        <v>3</v>
      </c>
      <c r="I208" s="212">
        <v>4</v>
      </c>
      <c r="J208" s="210">
        <v>5</v>
      </c>
      <c r="K208" s="211">
        <v>6</v>
      </c>
      <c r="L208" s="212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1">
        <v>3</v>
      </c>
      <c r="B209" s="59">
        <v>1</v>
      </c>
      <c r="C209" s="31">
        <v>3</v>
      </c>
      <c r="D209" s="48">
        <v>1</v>
      </c>
      <c r="E209" s="48">
        <v>1</v>
      </c>
      <c r="F209" s="41">
        <v>1</v>
      </c>
      <c r="G209" s="166" t="s">
        <v>136</v>
      </c>
      <c r="H209" s="198">
        <v>175</v>
      </c>
      <c r="I209" s="135"/>
      <c r="J209" s="135"/>
      <c r="K209" s="135"/>
      <c r="L209" s="135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1">
        <v>3</v>
      </c>
      <c r="B210" s="59">
        <v>1</v>
      </c>
      <c r="C210" s="31">
        <v>3</v>
      </c>
      <c r="D210" s="48">
        <v>2</v>
      </c>
      <c r="E210" s="48"/>
      <c r="F210" s="41"/>
      <c r="G210" s="59" t="s">
        <v>68</v>
      </c>
      <c r="H210" s="203">
        <v>176</v>
      </c>
      <c r="I210" s="130">
        <f>I211</f>
        <v>0</v>
      </c>
      <c r="J210" s="131">
        <f>J211</f>
        <v>0</v>
      </c>
      <c r="K210" s="132">
        <f>K211</f>
        <v>0</v>
      </c>
      <c r="L210" s="130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7">
        <v>3</v>
      </c>
      <c r="B211" s="64">
        <v>1</v>
      </c>
      <c r="C211" s="47">
        <v>3</v>
      </c>
      <c r="D211" s="54">
        <v>2</v>
      </c>
      <c r="E211" s="54">
        <v>1</v>
      </c>
      <c r="F211" s="34"/>
      <c r="G211" s="64" t="s">
        <v>68</v>
      </c>
      <c r="H211" s="198">
        <v>177</v>
      </c>
      <c r="I211" s="126">
        <f>SUM(I212:I215)</f>
        <v>0</v>
      </c>
      <c r="J211" s="127">
        <f>SUM(J212:J215)</f>
        <v>0</v>
      </c>
      <c r="K211" s="128">
        <f>SUM(K212:K215)</f>
        <v>0</v>
      </c>
      <c r="L211" s="126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1">
        <v>3</v>
      </c>
      <c r="B212" s="59">
        <v>1</v>
      </c>
      <c r="C212" s="31">
        <v>3</v>
      </c>
      <c r="D212" s="48">
        <v>2</v>
      </c>
      <c r="E212" s="48">
        <v>1</v>
      </c>
      <c r="F212" s="41">
        <v>1</v>
      </c>
      <c r="G212" s="59" t="s">
        <v>123</v>
      </c>
      <c r="H212" s="203">
        <v>178</v>
      </c>
      <c r="I212" s="120"/>
      <c r="J212" s="120"/>
      <c r="K212" s="120"/>
      <c r="L212" s="135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1">
        <v>3</v>
      </c>
      <c r="B213" s="59">
        <v>1</v>
      </c>
      <c r="C213" s="31">
        <v>3</v>
      </c>
      <c r="D213" s="48">
        <v>2</v>
      </c>
      <c r="E213" s="48">
        <v>1</v>
      </c>
      <c r="F213" s="41">
        <v>2</v>
      </c>
      <c r="G213" s="59" t="s">
        <v>153</v>
      </c>
      <c r="H213" s="198">
        <v>179</v>
      </c>
      <c r="I213" s="120"/>
      <c r="J213" s="120"/>
      <c r="K213" s="120"/>
      <c r="L213" s="120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1">
        <v>3</v>
      </c>
      <c r="B214" s="59">
        <v>1</v>
      </c>
      <c r="C214" s="31">
        <v>3</v>
      </c>
      <c r="D214" s="48">
        <v>2</v>
      </c>
      <c r="E214" s="48">
        <v>1</v>
      </c>
      <c r="F214" s="41">
        <v>3</v>
      </c>
      <c r="G214" s="59" t="s">
        <v>69</v>
      </c>
      <c r="H214" s="203">
        <v>180</v>
      </c>
      <c r="I214" s="120"/>
      <c r="J214" s="120"/>
      <c r="K214" s="120"/>
      <c r="L214" s="120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1">
        <v>3</v>
      </c>
      <c r="B215" s="59">
        <v>1</v>
      </c>
      <c r="C215" s="31">
        <v>3</v>
      </c>
      <c r="D215" s="48">
        <v>2</v>
      </c>
      <c r="E215" s="48">
        <v>1</v>
      </c>
      <c r="F215" s="41">
        <v>4</v>
      </c>
      <c r="G215" s="48" t="s">
        <v>124</v>
      </c>
      <c r="H215" s="198">
        <v>181</v>
      </c>
      <c r="I215" s="120"/>
      <c r="J215" s="120"/>
      <c r="K215" s="120"/>
      <c r="L215" s="120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7">
        <v>3</v>
      </c>
      <c r="B216" s="54">
        <v>1</v>
      </c>
      <c r="C216" s="54">
        <v>4</v>
      </c>
      <c r="D216" s="54"/>
      <c r="E216" s="54"/>
      <c r="F216" s="34"/>
      <c r="G216" s="227" t="s">
        <v>135</v>
      </c>
      <c r="H216" s="203">
        <v>182</v>
      </c>
      <c r="I216" s="126">
        <f>I217</f>
        <v>0</v>
      </c>
      <c r="J216" s="127">
        <f aca="true" t="shared" si="21" ref="J216:L218">J217</f>
        <v>0</v>
      </c>
      <c r="K216" s="128">
        <f t="shared" si="21"/>
        <v>0</v>
      </c>
      <c r="L216" s="128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4">
        <v>3</v>
      </c>
      <c r="B217" s="67">
        <v>1</v>
      </c>
      <c r="C217" s="67">
        <v>4</v>
      </c>
      <c r="D217" s="67">
        <v>1</v>
      </c>
      <c r="E217" s="67"/>
      <c r="F217" s="72"/>
      <c r="G217" s="68" t="s">
        <v>135</v>
      </c>
      <c r="H217" s="198">
        <v>183</v>
      </c>
      <c r="I217" s="152">
        <f>I218</f>
        <v>0</v>
      </c>
      <c r="J217" s="153">
        <f t="shared" si="21"/>
        <v>0</v>
      </c>
      <c r="K217" s="154">
        <f t="shared" si="21"/>
        <v>0</v>
      </c>
      <c r="L217" s="154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1">
        <v>3</v>
      </c>
      <c r="B218" s="48">
        <v>1</v>
      </c>
      <c r="C218" s="48">
        <v>4</v>
      </c>
      <c r="D218" s="48">
        <v>1</v>
      </c>
      <c r="E218" s="48">
        <v>1</v>
      </c>
      <c r="F218" s="41"/>
      <c r="G218" s="59" t="s">
        <v>135</v>
      </c>
      <c r="H218" s="203">
        <v>184</v>
      </c>
      <c r="I218" s="130">
        <f>I219</f>
        <v>0</v>
      </c>
      <c r="J218" s="131">
        <f t="shared" si="21"/>
        <v>0</v>
      </c>
      <c r="K218" s="132">
        <f t="shared" si="21"/>
        <v>0</v>
      </c>
      <c r="L218" s="132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40">
        <v>3</v>
      </c>
      <c r="B219" s="43">
        <v>1</v>
      </c>
      <c r="C219" s="49">
        <v>4</v>
      </c>
      <c r="D219" s="49">
        <v>1</v>
      </c>
      <c r="E219" s="49">
        <v>1</v>
      </c>
      <c r="F219" s="37">
        <v>1</v>
      </c>
      <c r="G219" s="60" t="s">
        <v>149</v>
      </c>
      <c r="H219" s="198">
        <v>185</v>
      </c>
      <c r="I219" s="135"/>
      <c r="J219" s="135"/>
      <c r="K219" s="135"/>
      <c r="L219" s="135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2">
        <v>3</v>
      </c>
      <c r="B220" s="48">
        <v>1</v>
      </c>
      <c r="C220" s="48">
        <v>5</v>
      </c>
      <c r="D220" s="48"/>
      <c r="E220" s="48"/>
      <c r="F220" s="41"/>
      <c r="G220" s="228" t="s">
        <v>159</v>
      </c>
      <c r="H220" s="203">
        <v>186</v>
      </c>
      <c r="I220" s="165">
        <f aca="true" t="shared" si="22" ref="I220:L221">I221</f>
        <v>0</v>
      </c>
      <c r="J220" s="165">
        <f t="shared" si="22"/>
        <v>0</v>
      </c>
      <c r="K220" s="165">
        <f t="shared" si="22"/>
        <v>0</v>
      </c>
      <c r="L220" s="165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2">
        <v>3</v>
      </c>
      <c r="B221" s="48">
        <v>1</v>
      </c>
      <c r="C221" s="48">
        <v>5</v>
      </c>
      <c r="D221" s="48">
        <v>1</v>
      </c>
      <c r="E221" s="48"/>
      <c r="F221" s="41"/>
      <c r="G221" s="166" t="s">
        <v>159</v>
      </c>
      <c r="H221" s="198">
        <v>187</v>
      </c>
      <c r="I221" s="165">
        <f t="shared" si="22"/>
        <v>0</v>
      </c>
      <c r="J221" s="165">
        <f t="shared" si="22"/>
        <v>0</v>
      </c>
      <c r="K221" s="165">
        <f t="shared" si="22"/>
        <v>0</v>
      </c>
      <c r="L221" s="165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2">
        <v>3</v>
      </c>
      <c r="B222" s="48">
        <v>1</v>
      </c>
      <c r="C222" s="48">
        <v>5</v>
      </c>
      <c r="D222" s="48">
        <v>1</v>
      </c>
      <c r="E222" s="48">
        <v>1</v>
      </c>
      <c r="F222" s="41"/>
      <c r="G222" s="166" t="s">
        <v>159</v>
      </c>
      <c r="H222" s="203">
        <v>188</v>
      </c>
      <c r="I222" s="165">
        <f>SUM(I223:I225)</f>
        <v>0</v>
      </c>
      <c r="J222" s="165">
        <f>SUM(J223:J225)</f>
        <v>0</v>
      </c>
      <c r="K222" s="165">
        <f>SUM(K223:K225)</f>
        <v>0</v>
      </c>
      <c r="L222" s="165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2">
        <v>3</v>
      </c>
      <c r="B223" s="48">
        <v>1</v>
      </c>
      <c r="C223" s="48">
        <v>5</v>
      </c>
      <c r="D223" s="48">
        <v>1</v>
      </c>
      <c r="E223" s="48">
        <v>1</v>
      </c>
      <c r="F223" s="41">
        <v>1</v>
      </c>
      <c r="G223" s="166" t="s">
        <v>160</v>
      </c>
      <c r="H223" s="198">
        <v>189</v>
      </c>
      <c r="I223" s="120"/>
      <c r="J223" s="120"/>
      <c r="K223" s="120"/>
      <c r="L223" s="120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2">
        <v>3</v>
      </c>
      <c r="B224" s="48">
        <v>1</v>
      </c>
      <c r="C224" s="48">
        <v>5</v>
      </c>
      <c r="D224" s="48">
        <v>1</v>
      </c>
      <c r="E224" s="48">
        <v>1</v>
      </c>
      <c r="F224" s="41">
        <v>2</v>
      </c>
      <c r="G224" s="166" t="s">
        <v>161</v>
      </c>
      <c r="H224" s="203">
        <v>190</v>
      </c>
      <c r="I224" s="120"/>
      <c r="J224" s="120"/>
      <c r="K224" s="120"/>
      <c r="L224" s="120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2">
        <v>3</v>
      </c>
      <c r="B225" s="48">
        <v>1</v>
      </c>
      <c r="C225" s="48">
        <v>5</v>
      </c>
      <c r="D225" s="48">
        <v>1</v>
      </c>
      <c r="E225" s="48">
        <v>1</v>
      </c>
      <c r="F225" s="41">
        <v>3</v>
      </c>
      <c r="G225" s="166" t="s">
        <v>162</v>
      </c>
      <c r="H225" s="198">
        <v>191</v>
      </c>
      <c r="I225" s="120"/>
      <c r="J225" s="120"/>
      <c r="K225" s="120"/>
      <c r="L225" s="120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6">
        <v>3</v>
      </c>
      <c r="B226" s="53">
        <v>2</v>
      </c>
      <c r="C226" s="53"/>
      <c r="D226" s="53"/>
      <c r="E226" s="53"/>
      <c r="F226" s="70"/>
      <c r="G226" s="63" t="s">
        <v>70</v>
      </c>
      <c r="H226" s="203">
        <v>192</v>
      </c>
      <c r="I226" s="130">
        <f>SUM(I227+I254)</f>
        <v>0</v>
      </c>
      <c r="J226" s="131">
        <f>SUM(J227+J254)</f>
        <v>0</v>
      </c>
      <c r="K226" s="132">
        <f>SUM(K227+K254)</f>
        <v>0</v>
      </c>
      <c r="L226" s="132">
        <f>SUM(L227+L254)</f>
        <v>0</v>
      </c>
      <c r="M226" s="111"/>
      <c r="N226" s="111"/>
      <c r="O226" s="111"/>
      <c r="P226" s="111"/>
      <c r="Q226" s="111"/>
      <c r="R226" s="111"/>
      <c r="S226" s="111"/>
      <c r="T226" s="111"/>
      <c r="U226" s="111"/>
      <c r="V226" s="111"/>
      <c r="W226" s="111"/>
      <c r="X226" s="111"/>
      <c r="Y226" s="111"/>
      <c r="Z226" s="111"/>
      <c r="AA226" s="111"/>
    </row>
    <row r="227" spans="1:27" ht="13.5" customHeight="1">
      <c r="A227" s="44">
        <v>3</v>
      </c>
      <c r="B227" s="66">
        <v>2</v>
      </c>
      <c r="C227" s="67">
        <v>1</v>
      </c>
      <c r="D227" s="67"/>
      <c r="E227" s="67"/>
      <c r="F227" s="72"/>
      <c r="G227" s="230" t="s">
        <v>71</v>
      </c>
      <c r="H227" s="198">
        <v>193</v>
      </c>
      <c r="I227" s="152">
        <f>SUM(I228+I233+I237+I240+I244+I248+I251)</f>
        <v>0</v>
      </c>
      <c r="J227" s="153">
        <f>SUM(J228+J233+J237+J240+J244+J248+J251)</f>
        <v>0</v>
      </c>
      <c r="K227" s="154">
        <f>SUM(K228+K233+K237+K240+K244+K248+K251)</f>
        <v>0</v>
      </c>
      <c r="L227" s="154">
        <f>SUM(L228+L233+L237+L240+L244+L248+L251)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1">
        <v>3</v>
      </c>
      <c r="B228" s="48">
        <v>2</v>
      </c>
      <c r="C228" s="48">
        <v>1</v>
      </c>
      <c r="D228" s="48">
        <v>1</v>
      </c>
      <c r="E228" s="48"/>
      <c r="F228" s="41"/>
      <c r="G228" s="59" t="s">
        <v>125</v>
      </c>
      <c r="H228" s="203">
        <v>194</v>
      </c>
      <c r="I228" s="130">
        <f>I229</f>
        <v>0</v>
      </c>
      <c r="J228" s="131">
        <f>J229</f>
        <v>0</v>
      </c>
      <c r="K228" s="132">
        <f>K229</f>
        <v>0</v>
      </c>
      <c r="L228" s="132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1">
        <v>3</v>
      </c>
      <c r="B229" s="31">
        <v>2</v>
      </c>
      <c r="C229" s="48">
        <v>1</v>
      </c>
      <c r="D229" s="48">
        <v>1</v>
      </c>
      <c r="E229" s="48">
        <v>1</v>
      </c>
      <c r="F229" s="41"/>
      <c r="G229" s="59" t="s">
        <v>125</v>
      </c>
      <c r="H229" s="198">
        <v>195</v>
      </c>
      <c r="I229" s="130">
        <f>SUM(I230:I232)</f>
        <v>0</v>
      </c>
      <c r="J229" s="131">
        <f>SUM(J230:J232)</f>
        <v>0</v>
      </c>
      <c r="K229" s="132">
        <f>SUM(K230:K232)</f>
        <v>0</v>
      </c>
      <c r="L229" s="132">
        <f>SUM(L230:L232)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4">
        <v>3</v>
      </c>
      <c r="B230" s="44">
        <v>2</v>
      </c>
      <c r="C230" s="67">
        <v>1</v>
      </c>
      <c r="D230" s="67">
        <v>1</v>
      </c>
      <c r="E230" s="67">
        <v>1</v>
      </c>
      <c r="F230" s="72">
        <v>1</v>
      </c>
      <c r="G230" s="68" t="s">
        <v>14</v>
      </c>
      <c r="H230" s="203">
        <v>196</v>
      </c>
      <c r="I230" s="120"/>
      <c r="J230" s="120"/>
      <c r="K230" s="120"/>
      <c r="L230" s="135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1">
        <v>3</v>
      </c>
      <c r="B231" s="48">
        <v>2</v>
      </c>
      <c r="C231" s="48">
        <v>1</v>
      </c>
      <c r="D231" s="48">
        <v>1</v>
      </c>
      <c r="E231" s="48">
        <v>1</v>
      </c>
      <c r="F231" s="41">
        <v>2</v>
      </c>
      <c r="G231" s="59" t="s">
        <v>83</v>
      </c>
      <c r="H231" s="198">
        <v>197</v>
      </c>
      <c r="I231" s="120"/>
      <c r="J231" s="120"/>
      <c r="K231" s="120"/>
      <c r="L231" s="120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4">
        <v>3</v>
      </c>
      <c r="B232" s="66">
        <v>2</v>
      </c>
      <c r="C232" s="67">
        <v>1</v>
      </c>
      <c r="D232" s="67">
        <v>1</v>
      </c>
      <c r="E232" s="67">
        <v>1</v>
      </c>
      <c r="F232" s="72">
        <v>3</v>
      </c>
      <c r="G232" s="68" t="s">
        <v>126</v>
      </c>
      <c r="H232" s="203">
        <v>198</v>
      </c>
      <c r="I232" s="120"/>
      <c r="J232" s="120"/>
      <c r="K232" s="120"/>
      <c r="L232" s="135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27" customHeight="1">
      <c r="A233" s="31">
        <v>3</v>
      </c>
      <c r="B233" s="48">
        <v>2</v>
      </c>
      <c r="C233" s="48">
        <v>1</v>
      </c>
      <c r="D233" s="48">
        <v>2</v>
      </c>
      <c r="E233" s="48"/>
      <c r="F233" s="41"/>
      <c r="G233" s="59" t="s">
        <v>72</v>
      </c>
      <c r="H233" s="198">
        <v>199</v>
      </c>
      <c r="I233" s="130">
        <f>I234</f>
        <v>0</v>
      </c>
      <c r="J233" s="131">
        <f>J234</f>
        <v>0</v>
      </c>
      <c r="K233" s="132">
        <f>K234</f>
        <v>0</v>
      </c>
      <c r="L233" s="132">
        <f>L234</f>
        <v>0</v>
      </c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1">
        <v>3</v>
      </c>
      <c r="B234" s="48">
        <v>2</v>
      </c>
      <c r="C234" s="48">
        <v>1</v>
      </c>
      <c r="D234" s="48">
        <v>2</v>
      </c>
      <c r="E234" s="48">
        <v>1</v>
      </c>
      <c r="F234" s="41"/>
      <c r="G234" s="59" t="s">
        <v>72</v>
      </c>
      <c r="H234" s="203">
        <v>200</v>
      </c>
      <c r="I234" s="130">
        <f>SUM(I235:I236)</f>
        <v>0</v>
      </c>
      <c r="J234" s="131">
        <f>SUM(J235:J236)</f>
        <v>0</v>
      </c>
      <c r="K234" s="132">
        <f>SUM(K235:K236)</f>
        <v>0</v>
      </c>
      <c r="L234" s="132">
        <f>SUM(L235:L236)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14.25" customHeight="1">
      <c r="A235" s="44">
        <v>3</v>
      </c>
      <c r="B235" s="66">
        <v>2</v>
      </c>
      <c r="C235" s="67">
        <v>1</v>
      </c>
      <c r="D235" s="67">
        <v>2</v>
      </c>
      <c r="E235" s="67">
        <v>1</v>
      </c>
      <c r="F235" s="72">
        <v>1</v>
      </c>
      <c r="G235" s="68" t="s">
        <v>73</v>
      </c>
      <c r="H235" s="198">
        <v>201</v>
      </c>
      <c r="I235" s="120"/>
      <c r="J235" s="120"/>
      <c r="K235" s="120"/>
      <c r="L235" s="120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3.5" customHeight="1">
      <c r="A236" s="31">
        <v>3</v>
      </c>
      <c r="B236" s="48">
        <v>2</v>
      </c>
      <c r="C236" s="48">
        <v>1</v>
      </c>
      <c r="D236" s="48">
        <v>2</v>
      </c>
      <c r="E236" s="48">
        <v>1</v>
      </c>
      <c r="F236" s="41">
        <v>2</v>
      </c>
      <c r="G236" s="59" t="s">
        <v>74</v>
      </c>
      <c r="H236" s="203">
        <v>202</v>
      </c>
      <c r="I236" s="120"/>
      <c r="J236" s="120"/>
      <c r="K236" s="120"/>
      <c r="L236" s="120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4.25" customHeight="1">
      <c r="A237" s="47">
        <v>3</v>
      </c>
      <c r="B237" s="54">
        <v>2</v>
      </c>
      <c r="C237" s="54">
        <v>1</v>
      </c>
      <c r="D237" s="54">
        <v>3</v>
      </c>
      <c r="E237" s="54"/>
      <c r="F237" s="34"/>
      <c r="G237" s="64" t="s">
        <v>127</v>
      </c>
      <c r="H237" s="198">
        <v>203</v>
      </c>
      <c r="I237" s="126">
        <f>I238</f>
        <v>0</v>
      </c>
      <c r="J237" s="127">
        <f aca="true" t="shared" si="23" ref="J237:L238">J238</f>
        <v>0</v>
      </c>
      <c r="K237" s="128">
        <f t="shared" si="23"/>
        <v>0</v>
      </c>
      <c r="L237" s="128">
        <f t="shared" si="23"/>
        <v>0</v>
      </c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5" customHeight="1">
      <c r="A238" s="31">
        <v>3</v>
      </c>
      <c r="B238" s="48">
        <v>2</v>
      </c>
      <c r="C238" s="48">
        <v>1</v>
      </c>
      <c r="D238" s="48">
        <v>3</v>
      </c>
      <c r="E238" s="48">
        <v>1</v>
      </c>
      <c r="F238" s="41"/>
      <c r="G238" s="59" t="s">
        <v>127</v>
      </c>
      <c r="H238" s="203">
        <v>204</v>
      </c>
      <c r="I238" s="130">
        <f>I239</f>
        <v>0</v>
      </c>
      <c r="J238" s="131">
        <f t="shared" si="23"/>
        <v>0</v>
      </c>
      <c r="K238" s="132">
        <f t="shared" si="23"/>
        <v>0</v>
      </c>
      <c r="L238" s="132">
        <f t="shared" si="23"/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1">
        <v>3</v>
      </c>
      <c r="B239" s="48">
        <v>2</v>
      </c>
      <c r="C239" s="48">
        <v>1</v>
      </c>
      <c r="D239" s="48">
        <v>3</v>
      </c>
      <c r="E239" s="48">
        <v>1</v>
      </c>
      <c r="F239" s="41">
        <v>1</v>
      </c>
      <c r="G239" s="59" t="s">
        <v>127</v>
      </c>
      <c r="H239" s="198">
        <v>205</v>
      </c>
      <c r="I239" s="135"/>
      <c r="J239" s="135"/>
      <c r="K239" s="135"/>
      <c r="L239" s="135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1">
        <v>3</v>
      </c>
      <c r="B240" s="48">
        <v>2</v>
      </c>
      <c r="C240" s="48">
        <v>1</v>
      </c>
      <c r="D240" s="48">
        <v>4</v>
      </c>
      <c r="E240" s="48"/>
      <c r="F240" s="41"/>
      <c r="G240" s="59" t="s">
        <v>75</v>
      </c>
      <c r="H240" s="203">
        <v>206</v>
      </c>
      <c r="I240" s="130">
        <f>I241</f>
        <v>0</v>
      </c>
      <c r="J240" s="131">
        <f>J241</f>
        <v>0</v>
      </c>
      <c r="K240" s="132">
        <f>K241</f>
        <v>0</v>
      </c>
      <c r="L240" s="132">
        <f>L241</f>
        <v>0</v>
      </c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6.5" customHeight="1">
      <c r="A241" s="47">
        <v>3</v>
      </c>
      <c r="B241" s="54">
        <v>2</v>
      </c>
      <c r="C241" s="54">
        <v>1</v>
      </c>
      <c r="D241" s="54">
        <v>4</v>
      </c>
      <c r="E241" s="54">
        <v>1</v>
      </c>
      <c r="F241" s="34"/>
      <c r="G241" s="64" t="s">
        <v>75</v>
      </c>
      <c r="H241" s="198">
        <v>207</v>
      </c>
      <c r="I241" s="126">
        <f>SUM(I242:I243)</f>
        <v>0</v>
      </c>
      <c r="J241" s="127">
        <f>SUM(J242:J243)</f>
        <v>0</v>
      </c>
      <c r="K241" s="128">
        <f>SUM(K242:K243)</f>
        <v>0</v>
      </c>
      <c r="L241" s="128">
        <f>SUM(L242:L243)</f>
        <v>0</v>
      </c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4.25" customHeight="1">
      <c r="A242" s="31">
        <v>3</v>
      </c>
      <c r="B242" s="48">
        <v>2</v>
      </c>
      <c r="C242" s="48">
        <v>1</v>
      </c>
      <c r="D242" s="48">
        <v>4</v>
      </c>
      <c r="E242" s="48">
        <v>1</v>
      </c>
      <c r="F242" s="41">
        <v>1</v>
      </c>
      <c r="G242" s="59" t="s">
        <v>76</v>
      </c>
      <c r="H242" s="203">
        <v>208</v>
      </c>
      <c r="I242" s="120"/>
      <c r="J242" s="120"/>
      <c r="K242" s="120"/>
      <c r="L242" s="120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5.75" customHeight="1">
      <c r="A243" s="31">
        <v>3</v>
      </c>
      <c r="B243" s="48">
        <v>2</v>
      </c>
      <c r="C243" s="48">
        <v>1</v>
      </c>
      <c r="D243" s="48">
        <v>4</v>
      </c>
      <c r="E243" s="48">
        <v>1</v>
      </c>
      <c r="F243" s="41">
        <v>2</v>
      </c>
      <c r="G243" s="59" t="s">
        <v>77</v>
      </c>
      <c r="H243" s="198">
        <v>209</v>
      </c>
      <c r="I243" s="120"/>
      <c r="J243" s="120"/>
      <c r="K243" s="120"/>
      <c r="L243" s="120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26.25">
      <c r="A244" s="31">
        <v>3</v>
      </c>
      <c r="B244" s="48">
        <v>2</v>
      </c>
      <c r="C244" s="48">
        <v>1</v>
      </c>
      <c r="D244" s="48">
        <v>5</v>
      </c>
      <c r="E244" s="48"/>
      <c r="F244" s="41"/>
      <c r="G244" s="59" t="s">
        <v>78</v>
      </c>
      <c r="H244" s="203">
        <v>210</v>
      </c>
      <c r="I244" s="130">
        <f>I245</f>
        <v>0</v>
      </c>
      <c r="J244" s="131">
        <f>J245</f>
        <v>0</v>
      </c>
      <c r="K244" s="132">
        <f>K245</f>
        <v>0</v>
      </c>
      <c r="L244" s="132">
        <f>L245</f>
        <v>0</v>
      </c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30.75" customHeight="1">
      <c r="A245" s="31">
        <v>3</v>
      </c>
      <c r="B245" s="48">
        <v>2</v>
      </c>
      <c r="C245" s="48">
        <v>1</v>
      </c>
      <c r="D245" s="48">
        <v>5</v>
      </c>
      <c r="E245" s="48">
        <v>1</v>
      </c>
      <c r="F245" s="41"/>
      <c r="G245" s="59" t="s">
        <v>78</v>
      </c>
      <c r="H245" s="198">
        <v>211</v>
      </c>
      <c r="I245" s="132">
        <f>I247</f>
        <v>0</v>
      </c>
      <c r="J245" s="131">
        <f>J247</f>
        <v>0</v>
      </c>
      <c r="K245" s="132">
        <f>K247</f>
        <v>0</v>
      </c>
      <c r="L245" s="132">
        <f>L247</f>
        <v>0</v>
      </c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12.75" customHeight="1">
      <c r="A246" s="261">
        <v>1</v>
      </c>
      <c r="B246" s="257"/>
      <c r="C246" s="257"/>
      <c r="D246" s="257"/>
      <c r="E246" s="257"/>
      <c r="F246" s="258"/>
      <c r="G246" s="223">
        <v>2</v>
      </c>
      <c r="H246" s="220">
        <v>3</v>
      </c>
      <c r="I246" s="218">
        <v>4</v>
      </c>
      <c r="J246" s="219">
        <v>5</v>
      </c>
      <c r="K246" s="220">
        <v>6</v>
      </c>
      <c r="L246" s="220">
        <v>7</v>
      </c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 ht="26.25">
      <c r="A247" s="66">
        <v>3</v>
      </c>
      <c r="B247" s="67">
        <v>2</v>
      </c>
      <c r="C247" s="67">
        <v>1</v>
      </c>
      <c r="D247" s="67">
        <v>5</v>
      </c>
      <c r="E247" s="67">
        <v>1</v>
      </c>
      <c r="F247" s="72">
        <v>1</v>
      </c>
      <c r="G247" s="68" t="s">
        <v>78</v>
      </c>
      <c r="H247" s="203">
        <v>212</v>
      </c>
      <c r="I247" s="135"/>
      <c r="J247" s="135"/>
      <c r="K247" s="135"/>
      <c r="L247" s="135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12.75">
      <c r="A248" s="31">
        <v>3</v>
      </c>
      <c r="B248" s="48">
        <v>2</v>
      </c>
      <c r="C248" s="48">
        <v>1</v>
      </c>
      <c r="D248" s="48">
        <v>6</v>
      </c>
      <c r="E248" s="48"/>
      <c r="F248" s="41"/>
      <c r="G248" s="59" t="s">
        <v>128</v>
      </c>
      <c r="H248" s="204">
        <v>213</v>
      </c>
      <c r="I248" s="130">
        <f>I249</f>
        <v>0</v>
      </c>
      <c r="J248" s="131">
        <f aca="true" t="shared" si="24" ref="J248:L249">J249</f>
        <v>0</v>
      </c>
      <c r="K248" s="132">
        <f t="shared" si="24"/>
        <v>0</v>
      </c>
      <c r="L248" s="132">
        <f t="shared" si="24"/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12.75">
      <c r="A249" s="31">
        <v>3</v>
      </c>
      <c r="B249" s="31">
        <v>2</v>
      </c>
      <c r="C249" s="48">
        <v>1</v>
      </c>
      <c r="D249" s="48">
        <v>6</v>
      </c>
      <c r="E249" s="48">
        <v>1</v>
      </c>
      <c r="F249" s="41"/>
      <c r="G249" s="59" t="s">
        <v>128</v>
      </c>
      <c r="H249" s="203">
        <v>214</v>
      </c>
      <c r="I249" s="130">
        <f>I250</f>
        <v>0</v>
      </c>
      <c r="J249" s="131">
        <f t="shared" si="24"/>
        <v>0</v>
      </c>
      <c r="K249" s="132">
        <f t="shared" si="24"/>
        <v>0</v>
      </c>
      <c r="L249" s="132">
        <f t="shared" si="24"/>
        <v>0</v>
      </c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 ht="15.75" customHeight="1">
      <c r="A250" s="96">
        <v>3</v>
      </c>
      <c r="B250" s="96">
        <v>2</v>
      </c>
      <c r="C250" s="49">
        <v>1</v>
      </c>
      <c r="D250" s="49">
        <v>6</v>
      </c>
      <c r="E250" s="49">
        <v>1</v>
      </c>
      <c r="F250" s="37">
        <v>1</v>
      </c>
      <c r="G250" s="60" t="s">
        <v>128</v>
      </c>
      <c r="H250" s="204">
        <v>215</v>
      </c>
      <c r="I250" s="135"/>
      <c r="J250" s="135"/>
      <c r="K250" s="135"/>
      <c r="L250" s="135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 ht="13.5" customHeight="1">
      <c r="A251" s="31">
        <v>3</v>
      </c>
      <c r="B251" s="31">
        <v>2</v>
      </c>
      <c r="C251" s="48">
        <v>1</v>
      </c>
      <c r="D251" s="48">
        <v>7</v>
      </c>
      <c r="E251" s="48"/>
      <c r="F251" s="41"/>
      <c r="G251" s="59" t="s">
        <v>129</v>
      </c>
      <c r="H251" s="203">
        <v>216</v>
      </c>
      <c r="I251" s="130">
        <f>I252</f>
        <v>0</v>
      </c>
      <c r="J251" s="131">
        <f aca="true" t="shared" si="25" ref="J251:L252">J252</f>
        <v>0</v>
      </c>
      <c r="K251" s="132">
        <f t="shared" si="25"/>
        <v>0</v>
      </c>
      <c r="L251" s="132">
        <f t="shared" si="25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2.75">
      <c r="A252" s="31">
        <v>3</v>
      </c>
      <c r="B252" s="48">
        <v>2</v>
      </c>
      <c r="C252" s="48">
        <v>1</v>
      </c>
      <c r="D252" s="48">
        <v>7</v>
      </c>
      <c r="E252" s="48">
        <v>1</v>
      </c>
      <c r="F252" s="41"/>
      <c r="G252" s="59" t="s">
        <v>129</v>
      </c>
      <c r="H252" s="204">
        <v>217</v>
      </c>
      <c r="I252" s="130">
        <f>I253</f>
        <v>0</v>
      </c>
      <c r="J252" s="131">
        <f t="shared" si="25"/>
        <v>0</v>
      </c>
      <c r="K252" s="132">
        <f t="shared" si="25"/>
        <v>0</v>
      </c>
      <c r="L252" s="132">
        <f t="shared" si="25"/>
        <v>0</v>
      </c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5" customHeight="1">
      <c r="A253" s="31">
        <v>3</v>
      </c>
      <c r="B253" s="48">
        <v>2</v>
      </c>
      <c r="C253" s="48">
        <v>1</v>
      </c>
      <c r="D253" s="48">
        <v>7</v>
      </c>
      <c r="E253" s="48">
        <v>1</v>
      </c>
      <c r="F253" s="41">
        <v>1</v>
      </c>
      <c r="G253" s="59" t="s">
        <v>129</v>
      </c>
      <c r="H253" s="203">
        <v>218</v>
      </c>
      <c r="I253" s="135"/>
      <c r="J253" s="135"/>
      <c r="K253" s="135"/>
      <c r="L253" s="135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 ht="12" customHeight="1">
      <c r="A254" s="86">
        <v>3</v>
      </c>
      <c r="B254" s="85">
        <v>2</v>
      </c>
      <c r="C254" s="85">
        <v>2</v>
      </c>
      <c r="D254" s="50"/>
      <c r="E254" s="50"/>
      <c r="F254" s="82"/>
      <c r="G254" s="228" t="s">
        <v>79</v>
      </c>
      <c r="H254" s="204">
        <v>219</v>
      </c>
      <c r="I254" s="130">
        <f>SUM(I255+I260+I264+I267+I271+I274+I277)</f>
        <v>0</v>
      </c>
      <c r="J254" s="131">
        <f>SUM(J255+J260+J264+J267+J271+J274+J277)</f>
        <v>0</v>
      </c>
      <c r="K254" s="132">
        <f>SUM(K255+K260+K264+K267+K271+K274+K277)</f>
        <v>0</v>
      </c>
      <c r="L254" s="130">
        <f>SUM(L255+L260+L264+L267+L271+L274+L277)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26.25">
      <c r="A255" s="31">
        <v>3</v>
      </c>
      <c r="B255" s="48">
        <v>2</v>
      </c>
      <c r="C255" s="48">
        <v>2</v>
      </c>
      <c r="D255" s="48">
        <v>1</v>
      </c>
      <c r="E255" s="48"/>
      <c r="F255" s="41"/>
      <c r="G255" s="59" t="s">
        <v>13</v>
      </c>
      <c r="H255" s="203">
        <v>220</v>
      </c>
      <c r="I255" s="130">
        <f>I256</f>
        <v>0</v>
      </c>
      <c r="J255" s="131">
        <f>J256</f>
        <v>0</v>
      </c>
      <c r="K255" s="132">
        <f>K256</f>
        <v>0</v>
      </c>
      <c r="L255" s="130">
        <f>L256</f>
        <v>0</v>
      </c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26.25">
      <c r="A256" s="32">
        <v>3</v>
      </c>
      <c r="B256" s="31">
        <v>2</v>
      </c>
      <c r="C256" s="48">
        <v>2</v>
      </c>
      <c r="D256" s="48">
        <v>1</v>
      </c>
      <c r="E256" s="48">
        <v>1</v>
      </c>
      <c r="F256" s="41"/>
      <c r="G256" s="59" t="s">
        <v>130</v>
      </c>
      <c r="H256" s="204">
        <v>221</v>
      </c>
      <c r="I256" s="130">
        <f>SUM(I257:I259)</f>
        <v>0</v>
      </c>
      <c r="J256" s="131">
        <f>SUM(J257:J259)</f>
        <v>0</v>
      </c>
      <c r="K256" s="132">
        <f>SUM(K257:K259)</f>
        <v>0</v>
      </c>
      <c r="L256" s="132">
        <f>SUM(L257:L259)</f>
        <v>0</v>
      </c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.75">
      <c r="A257" s="32">
        <v>3</v>
      </c>
      <c r="B257" s="31">
        <v>2</v>
      </c>
      <c r="C257" s="48">
        <v>2</v>
      </c>
      <c r="D257" s="48">
        <v>1</v>
      </c>
      <c r="E257" s="48">
        <v>1</v>
      </c>
      <c r="F257" s="41">
        <v>1</v>
      </c>
      <c r="G257" s="59" t="s">
        <v>14</v>
      </c>
      <c r="H257" s="203">
        <v>222</v>
      </c>
      <c r="I257" s="120"/>
      <c r="J257" s="120"/>
      <c r="K257" s="120"/>
      <c r="L257" s="120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18" customHeight="1">
      <c r="A258" s="65">
        <v>3</v>
      </c>
      <c r="B258" s="47">
        <v>2</v>
      </c>
      <c r="C258" s="54">
        <v>2</v>
      </c>
      <c r="D258" s="54">
        <v>1</v>
      </c>
      <c r="E258" s="54">
        <v>1</v>
      </c>
      <c r="F258" s="34">
        <v>2</v>
      </c>
      <c r="G258" s="168" t="s">
        <v>83</v>
      </c>
      <c r="H258" s="204">
        <v>223</v>
      </c>
      <c r="I258" s="120"/>
      <c r="J258" s="120"/>
      <c r="K258" s="120"/>
      <c r="L258" s="120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15" customHeight="1">
      <c r="A259" s="32">
        <v>3</v>
      </c>
      <c r="B259" s="31">
        <v>2</v>
      </c>
      <c r="C259" s="48">
        <v>2</v>
      </c>
      <c r="D259" s="48">
        <v>1</v>
      </c>
      <c r="E259" s="48">
        <v>1</v>
      </c>
      <c r="F259" s="41">
        <v>3</v>
      </c>
      <c r="G259" s="59" t="s">
        <v>126</v>
      </c>
      <c r="H259" s="203">
        <v>224</v>
      </c>
      <c r="I259" s="120"/>
      <c r="J259" s="120"/>
      <c r="K259" s="120"/>
      <c r="L259" s="120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 ht="26.25">
      <c r="A260" s="32">
        <v>3</v>
      </c>
      <c r="B260" s="31">
        <v>2</v>
      </c>
      <c r="C260" s="48">
        <v>2</v>
      </c>
      <c r="D260" s="48">
        <v>2</v>
      </c>
      <c r="E260" s="48"/>
      <c r="F260" s="41"/>
      <c r="G260" s="59" t="s">
        <v>72</v>
      </c>
      <c r="H260" s="204">
        <v>225</v>
      </c>
      <c r="I260" s="130">
        <f>I261</f>
        <v>0</v>
      </c>
      <c r="J260" s="131">
        <f>J261</f>
        <v>0</v>
      </c>
      <c r="K260" s="132">
        <f>K261</f>
        <v>0</v>
      </c>
      <c r="L260" s="132">
        <f>L261</f>
        <v>0</v>
      </c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26.25">
      <c r="A261" s="31">
        <v>3</v>
      </c>
      <c r="B261" s="48">
        <v>2</v>
      </c>
      <c r="C261" s="54">
        <v>2</v>
      </c>
      <c r="D261" s="54">
        <v>2</v>
      </c>
      <c r="E261" s="54">
        <v>1</v>
      </c>
      <c r="F261" s="34"/>
      <c r="G261" s="64" t="s">
        <v>72</v>
      </c>
      <c r="H261" s="203">
        <v>226</v>
      </c>
      <c r="I261" s="126">
        <f>SUM(I262:I263)</f>
        <v>0</v>
      </c>
      <c r="J261" s="127">
        <f>SUM(J262:J263)</f>
        <v>0</v>
      </c>
      <c r="K261" s="128">
        <f>SUM(K262:K263)</f>
        <v>0</v>
      </c>
      <c r="L261" s="128">
        <f>SUM(L262:L263)</f>
        <v>0</v>
      </c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2.75">
      <c r="A262" s="31">
        <v>3</v>
      </c>
      <c r="B262" s="48">
        <v>2</v>
      </c>
      <c r="C262" s="48">
        <v>2</v>
      </c>
      <c r="D262" s="48">
        <v>2</v>
      </c>
      <c r="E262" s="48">
        <v>1</v>
      </c>
      <c r="F262" s="41">
        <v>1</v>
      </c>
      <c r="G262" s="59" t="s">
        <v>73</v>
      </c>
      <c r="H262" s="204">
        <v>227</v>
      </c>
      <c r="I262" s="120"/>
      <c r="J262" s="120"/>
      <c r="K262" s="120"/>
      <c r="L262" s="120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2.75">
      <c r="A263" s="31">
        <v>3</v>
      </c>
      <c r="B263" s="48">
        <v>2</v>
      </c>
      <c r="C263" s="48">
        <v>2</v>
      </c>
      <c r="D263" s="48">
        <v>2</v>
      </c>
      <c r="E263" s="48">
        <v>1</v>
      </c>
      <c r="F263" s="41">
        <v>2</v>
      </c>
      <c r="G263" s="31" t="s">
        <v>74</v>
      </c>
      <c r="H263" s="203">
        <v>228</v>
      </c>
      <c r="I263" s="120"/>
      <c r="J263" s="120"/>
      <c r="K263" s="120"/>
      <c r="L263" s="120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12.75">
      <c r="A264" s="31">
        <v>3</v>
      </c>
      <c r="B264" s="48">
        <v>2</v>
      </c>
      <c r="C264" s="48">
        <v>2</v>
      </c>
      <c r="D264" s="48">
        <v>3</v>
      </c>
      <c r="E264" s="48"/>
      <c r="F264" s="41"/>
      <c r="G264" s="59" t="s">
        <v>127</v>
      </c>
      <c r="H264" s="204">
        <v>229</v>
      </c>
      <c r="I264" s="130">
        <f>I265</f>
        <v>0</v>
      </c>
      <c r="J264" s="131">
        <f aca="true" t="shared" si="26" ref="J264:L265">J265</f>
        <v>0</v>
      </c>
      <c r="K264" s="132">
        <f t="shared" si="26"/>
        <v>0</v>
      </c>
      <c r="L264" s="132">
        <f t="shared" si="26"/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14.25" customHeight="1">
      <c r="A265" s="47">
        <v>3</v>
      </c>
      <c r="B265" s="48">
        <v>2</v>
      </c>
      <c r="C265" s="48">
        <v>2</v>
      </c>
      <c r="D265" s="48">
        <v>3</v>
      </c>
      <c r="E265" s="48">
        <v>1</v>
      </c>
      <c r="F265" s="41"/>
      <c r="G265" s="59" t="s">
        <v>127</v>
      </c>
      <c r="H265" s="203">
        <v>230</v>
      </c>
      <c r="I265" s="130">
        <f>I266</f>
        <v>0</v>
      </c>
      <c r="J265" s="131">
        <f t="shared" si="26"/>
        <v>0</v>
      </c>
      <c r="K265" s="132">
        <f t="shared" si="26"/>
        <v>0</v>
      </c>
      <c r="L265" s="132">
        <f t="shared" si="26"/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 ht="14.25" customHeight="1">
      <c r="A266" s="47">
        <v>3</v>
      </c>
      <c r="B266" s="48">
        <v>2</v>
      </c>
      <c r="C266" s="48">
        <v>2</v>
      </c>
      <c r="D266" s="48">
        <v>3</v>
      </c>
      <c r="E266" s="48">
        <v>1</v>
      </c>
      <c r="F266" s="41">
        <v>1</v>
      </c>
      <c r="G266" s="68" t="s">
        <v>127</v>
      </c>
      <c r="H266" s="204">
        <v>231</v>
      </c>
      <c r="I266" s="133"/>
      <c r="J266" s="124"/>
      <c r="K266" s="124"/>
      <c r="L266" s="135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 ht="14.25" customHeight="1">
      <c r="A267" s="31">
        <v>3</v>
      </c>
      <c r="B267" s="48">
        <v>2</v>
      </c>
      <c r="C267" s="48">
        <v>2</v>
      </c>
      <c r="D267" s="48">
        <v>4</v>
      </c>
      <c r="E267" s="48"/>
      <c r="F267" s="41"/>
      <c r="G267" s="59" t="s">
        <v>75</v>
      </c>
      <c r="H267" s="203">
        <v>232</v>
      </c>
      <c r="I267" s="130">
        <f>I268</f>
        <v>0</v>
      </c>
      <c r="J267" s="131">
        <f>J268</f>
        <v>0</v>
      </c>
      <c r="K267" s="132">
        <f>K268</f>
        <v>0</v>
      </c>
      <c r="L267" s="132">
        <f>L268</f>
        <v>0</v>
      </c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 ht="12.75">
      <c r="A268" s="31">
        <v>3</v>
      </c>
      <c r="B268" s="48">
        <v>2</v>
      </c>
      <c r="C268" s="48">
        <v>2</v>
      </c>
      <c r="D268" s="48">
        <v>4</v>
      </c>
      <c r="E268" s="48">
        <v>1</v>
      </c>
      <c r="F268" s="41"/>
      <c r="G268" s="59" t="s">
        <v>75</v>
      </c>
      <c r="H268" s="204">
        <v>233</v>
      </c>
      <c r="I268" s="130">
        <f>SUM(I269:I270)</f>
        <v>0</v>
      </c>
      <c r="J268" s="131">
        <f>SUM(J269:J270)</f>
        <v>0</v>
      </c>
      <c r="K268" s="132">
        <f>SUM(K269:K270)</f>
        <v>0</v>
      </c>
      <c r="L268" s="132">
        <f>SUM(L269:L270)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31">
        <v>3</v>
      </c>
      <c r="B269" s="48">
        <v>2</v>
      </c>
      <c r="C269" s="48">
        <v>2</v>
      </c>
      <c r="D269" s="48">
        <v>4</v>
      </c>
      <c r="E269" s="48">
        <v>1</v>
      </c>
      <c r="F269" s="41">
        <v>1</v>
      </c>
      <c r="G269" s="59" t="s">
        <v>76</v>
      </c>
      <c r="H269" s="203">
        <v>234</v>
      </c>
      <c r="I269" s="120"/>
      <c r="J269" s="120"/>
      <c r="K269" s="120"/>
      <c r="L269" s="120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7">
        <v>3</v>
      </c>
      <c r="B270" s="54">
        <v>2</v>
      </c>
      <c r="C270" s="54">
        <v>2</v>
      </c>
      <c r="D270" s="54">
        <v>4</v>
      </c>
      <c r="E270" s="54">
        <v>1</v>
      </c>
      <c r="F270" s="34">
        <v>2</v>
      </c>
      <c r="G270" s="32" t="s">
        <v>77</v>
      </c>
      <c r="H270" s="204">
        <v>235</v>
      </c>
      <c r="I270" s="120"/>
      <c r="J270" s="120"/>
      <c r="K270" s="120"/>
      <c r="L270" s="120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26.25">
      <c r="A271" s="31">
        <v>3</v>
      </c>
      <c r="B271" s="48">
        <v>2</v>
      </c>
      <c r="C271" s="48">
        <v>2</v>
      </c>
      <c r="D271" s="48">
        <v>5</v>
      </c>
      <c r="E271" s="48"/>
      <c r="F271" s="41"/>
      <c r="G271" s="59" t="s">
        <v>78</v>
      </c>
      <c r="H271" s="203">
        <v>236</v>
      </c>
      <c r="I271" s="130">
        <f>I272</f>
        <v>0</v>
      </c>
      <c r="J271" s="131">
        <f aca="true" t="shared" si="27" ref="J271:L272">J272</f>
        <v>0</v>
      </c>
      <c r="K271" s="132">
        <f t="shared" si="27"/>
        <v>0</v>
      </c>
      <c r="L271" s="132">
        <f t="shared" si="27"/>
        <v>0</v>
      </c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27.75" customHeight="1">
      <c r="A272" s="31">
        <v>3</v>
      </c>
      <c r="B272" s="48">
        <v>2</v>
      </c>
      <c r="C272" s="48">
        <v>2</v>
      </c>
      <c r="D272" s="48">
        <v>5</v>
      </c>
      <c r="E272" s="48">
        <v>1</v>
      </c>
      <c r="F272" s="41"/>
      <c r="G272" s="59" t="s">
        <v>78</v>
      </c>
      <c r="H272" s="204">
        <v>237</v>
      </c>
      <c r="I272" s="130">
        <f>I273</f>
        <v>0</v>
      </c>
      <c r="J272" s="131">
        <f t="shared" si="27"/>
        <v>0</v>
      </c>
      <c r="K272" s="131">
        <f t="shared" si="27"/>
        <v>0</v>
      </c>
      <c r="L272" s="132">
        <f t="shared" si="27"/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 ht="27.75" customHeight="1">
      <c r="A273" s="43">
        <v>3</v>
      </c>
      <c r="B273" s="49">
        <v>2</v>
      </c>
      <c r="C273" s="49">
        <v>2</v>
      </c>
      <c r="D273" s="49">
        <v>5</v>
      </c>
      <c r="E273" s="49">
        <v>1</v>
      </c>
      <c r="F273" s="37">
        <v>1</v>
      </c>
      <c r="G273" s="60" t="s">
        <v>78</v>
      </c>
      <c r="H273" s="203">
        <v>238</v>
      </c>
      <c r="I273" s="135"/>
      <c r="J273" s="135"/>
      <c r="K273" s="135"/>
      <c r="L273" s="135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6.5" customHeight="1">
      <c r="A274" s="31">
        <v>3</v>
      </c>
      <c r="B274" s="48">
        <v>2</v>
      </c>
      <c r="C274" s="48">
        <v>2</v>
      </c>
      <c r="D274" s="48">
        <v>6</v>
      </c>
      <c r="E274" s="48"/>
      <c r="F274" s="41"/>
      <c r="G274" s="59" t="s">
        <v>128</v>
      </c>
      <c r="H274" s="204">
        <v>239</v>
      </c>
      <c r="I274" s="130">
        <f>I275</f>
        <v>0</v>
      </c>
      <c r="J274" s="160">
        <f aca="true" t="shared" si="28" ref="J274:L275">J275</f>
        <v>0</v>
      </c>
      <c r="K274" s="131">
        <f t="shared" si="28"/>
        <v>0</v>
      </c>
      <c r="L274" s="132">
        <f t="shared" si="28"/>
        <v>0</v>
      </c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5" customHeight="1">
      <c r="A275" s="31">
        <v>3</v>
      </c>
      <c r="B275" s="48">
        <v>2</v>
      </c>
      <c r="C275" s="48">
        <v>2</v>
      </c>
      <c r="D275" s="48">
        <v>6</v>
      </c>
      <c r="E275" s="48">
        <v>1</v>
      </c>
      <c r="F275" s="41"/>
      <c r="G275" s="59" t="s">
        <v>128</v>
      </c>
      <c r="H275" s="203">
        <v>240</v>
      </c>
      <c r="I275" s="130">
        <f>I276</f>
        <v>0</v>
      </c>
      <c r="J275" s="160">
        <f t="shared" si="28"/>
        <v>0</v>
      </c>
      <c r="K275" s="131">
        <f t="shared" si="28"/>
        <v>0</v>
      </c>
      <c r="L275" s="132">
        <f t="shared" si="28"/>
        <v>0</v>
      </c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15" customHeight="1">
      <c r="A276" s="31">
        <v>3</v>
      </c>
      <c r="B276" s="67">
        <v>2</v>
      </c>
      <c r="C276" s="67">
        <v>2</v>
      </c>
      <c r="D276" s="48">
        <v>6</v>
      </c>
      <c r="E276" s="67">
        <v>1</v>
      </c>
      <c r="F276" s="72">
        <v>1</v>
      </c>
      <c r="G276" s="68" t="s">
        <v>128</v>
      </c>
      <c r="H276" s="204">
        <v>241</v>
      </c>
      <c r="I276" s="135"/>
      <c r="J276" s="135"/>
      <c r="K276" s="135"/>
      <c r="L276" s="135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15" customHeight="1">
      <c r="A277" s="32">
        <v>3</v>
      </c>
      <c r="B277" s="31">
        <v>2</v>
      </c>
      <c r="C277" s="48">
        <v>2</v>
      </c>
      <c r="D277" s="48">
        <v>7</v>
      </c>
      <c r="E277" s="48"/>
      <c r="F277" s="41"/>
      <c r="G277" s="59" t="s">
        <v>129</v>
      </c>
      <c r="H277" s="203">
        <v>242</v>
      </c>
      <c r="I277" s="130">
        <f>I278</f>
        <v>0</v>
      </c>
      <c r="J277" s="160">
        <f aca="true" t="shared" si="29" ref="J277:L278">J278</f>
        <v>0</v>
      </c>
      <c r="K277" s="131">
        <f t="shared" si="29"/>
        <v>0</v>
      </c>
      <c r="L277" s="132">
        <f t="shared" si="29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15.75" customHeight="1">
      <c r="A278" s="32">
        <v>3</v>
      </c>
      <c r="B278" s="31">
        <v>2</v>
      </c>
      <c r="C278" s="48">
        <v>2</v>
      </c>
      <c r="D278" s="48">
        <v>7</v>
      </c>
      <c r="E278" s="48">
        <v>1</v>
      </c>
      <c r="F278" s="41"/>
      <c r="G278" s="59" t="s">
        <v>129</v>
      </c>
      <c r="H278" s="204">
        <v>243</v>
      </c>
      <c r="I278" s="130">
        <f>I279</f>
        <v>0</v>
      </c>
      <c r="J278" s="160">
        <f t="shared" si="29"/>
        <v>0</v>
      </c>
      <c r="K278" s="131">
        <f t="shared" si="29"/>
        <v>0</v>
      </c>
      <c r="L278" s="132">
        <f t="shared" si="29"/>
        <v>0</v>
      </c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7.25" customHeight="1">
      <c r="A279" s="32">
        <v>3</v>
      </c>
      <c r="B279" s="31">
        <v>2</v>
      </c>
      <c r="C279" s="31">
        <v>2</v>
      </c>
      <c r="D279" s="48">
        <v>7</v>
      </c>
      <c r="E279" s="48">
        <v>1</v>
      </c>
      <c r="F279" s="41">
        <v>1</v>
      </c>
      <c r="G279" s="59" t="s">
        <v>129</v>
      </c>
      <c r="H279" s="203">
        <v>244</v>
      </c>
      <c r="I279" s="135"/>
      <c r="J279" s="135"/>
      <c r="K279" s="135"/>
      <c r="L279" s="135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29.25" customHeight="1">
      <c r="A280" s="33">
        <v>3</v>
      </c>
      <c r="B280" s="33">
        <v>3</v>
      </c>
      <c r="C280" s="46"/>
      <c r="D280" s="53"/>
      <c r="E280" s="53"/>
      <c r="F280" s="70"/>
      <c r="G280" s="63" t="s">
        <v>131</v>
      </c>
      <c r="H280" s="204">
        <v>245</v>
      </c>
      <c r="I280" s="113">
        <f>SUM(I281+I308)</f>
        <v>0</v>
      </c>
      <c r="J280" s="142">
        <f>SUM(J281+J308)</f>
        <v>0</v>
      </c>
      <c r="K280" s="141">
        <f>SUM(K281+K308)</f>
        <v>0</v>
      </c>
      <c r="L280" s="114">
        <f>SUM(L281+L308)</f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.75" customHeight="1">
      <c r="A281" s="32">
        <v>3</v>
      </c>
      <c r="B281" s="32">
        <v>3</v>
      </c>
      <c r="C281" s="31">
        <v>1</v>
      </c>
      <c r="D281" s="48"/>
      <c r="E281" s="48"/>
      <c r="F281" s="41"/>
      <c r="G281" s="228" t="s">
        <v>71</v>
      </c>
      <c r="H281" s="203">
        <v>246</v>
      </c>
      <c r="I281" s="130">
        <f>SUM(I282+I288+I292+I295+I299+I302+I305)</f>
        <v>0</v>
      </c>
      <c r="J281" s="160">
        <f>SUM(J282+J288+J292+J295+J299+J302+J305)</f>
        <v>0</v>
      </c>
      <c r="K281" s="131">
        <f>SUM(K282+K288+K292+K295+K299+K302+K305)</f>
        <v>0</v>
      </c>
      <c r="L281" s="132">
        <f>SUM(L282+L288+L292+L295+L299+L302+L305)</f>
        <v>0</v>
      </c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26.25" customHeight="1">
      <c r="A282" s="32">
        <v>3</v>
      </c>
      <c r="B282" s="32">
        <v>3</v>
      </c>
      <c r="C282" s="31">
        <v>1</v>
      </c>
      <c r="D282" s="48">
        <v>1</v>
      </c>
      <c r="E282" s="48"/>
      <c r="F282" s="41"/>
      <c r="G282" s="59" t="s">
        <v>125</v>
      </c>
      <c r="H282" s="204">
        <v>247</v>
      </c>
      <c r="I282" s="130">
        <f>I283</f>
        <v>0</v>
      </c>
      <c r="J282" s="160">
        <f>J283</f>
        <v>0</v>
      </c>
      <c r="K282" s="131">
        <f>K283</f>
        <v>0</v>
      </c>
      <c r="L282" s="132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27.75" customHeight="1">
      <c r="A283" s="32">
        <v>3</v>
      </c>
      <c r="B283" s="32">
        <v>3</v>
      </c>
      <c r="C283" s="31">
        <v>1</v>
      </c>
      <c r="D283" s="48">
        <v>1</v>
      </c>
      <c r="E283" s="48">
        <v>1</v>
      </c>
      <c r="F283" s="41"/>
      <c r="G283" s="59" t="s">
        <v>125</v>
      </c>
      <c r="H283" s="203">
        <v>248</v>
      </c>
      <c r="I283" s="130">
        <f>SUM(I284:I286)</f>
        <v>0</v>
      </c>
      <c r="J283" s="160">
        <f>SUM(J284:J286)</f>
        <v>0</v>
      </c>
      <c r="K283" s="131">
        <f>SUM(K284:K286)</f>
        <v>0</v>
      </c>
      <c r="L283" s="132">
        <f>SUM(L284:L286)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5" customHeight="1">
      <c r="A284" s="32">
        <v>3</v>
      </c>
      <c r="B284" s="32">
        <v>3</v>
      </c>
      <c r="C284" s="31">
        <v>1</v>
      </c>
      <c r="D284" s="48">
        <v>1</v>
      </c>
      <c r="E284" s="48">
        <v>1</v>
      </c>
      <c r="F284" s="41">
        <v>1</v>
      </c>
      <c r="G284" s="59" t="s">
        <v>14</v>
      </c>
      <c r="H284" s="204">
        <v>249</v>
      </c>
      <c r="I284" s="120"/>
      <c r="J284" s="120"/>
      <c r="K284" s="120"/>
      <c r="L284" s="120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4.25" customHeight="1">
      <c r="A285" s="32">
        <v>3</v>
      </c>
      <c r="B285" s="32">
        <v>3</v>
      </c>
      <c r="C285" s="31">
        <v>1</v>
      </c>
      <c r="D285" s="48">
        <v>1</v>
      </c>
      <c r="E285" s="48">
        <v>1</v>
      </c>
      <c r="F285" s="41">
        <v>2</v>
      </c>
      <c r="G285" s="59" t="s">
        <v>83</v>
      </c>
      <c r="H285" s="203">
        <v>250</v>
      </c>
      <c r="I285" s="120"/>
      <c r="J285" s="120"/>
      <c r="K285" s="120"/>
      <c r="L285" s="120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19.5" customHeight="1">
      <c r="A286" s="32">
        <v>3</v>
      </c>
      <c r="B286" s="31">
        <v>3</v>
      </c>
      <c r="C286" s="47">
        <v>1</v>
      </c>
      <c r="D286" s="48">
        <v>1</v>
      </c>
      <c r="E286" s="48">
        <v>1</v>
      </c>
      <c r="F286" s="41">
        <v>3</v>
      </c>
      <c r="G286" s="59" t="s">
        <v>126</v>
      </c>
      <c r="H286" s="203">
        <v>251</v>
      </c>
      <c r="I286" s="120"/>
      <c r="J286" s="120"/>
      <c r="K286" s="120"/>
      <c r="L286" s="120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2.75">
      <c r="A287" s="261">
        <v>1</v>
      </c>
      <c r="B287" s="257"/>
      <c r="C287" s="257"/>
      <c r="D287" s="257"/>
      <c r="E287" s="257"/>
      <c r="F287" s="258"/>
      <c r="G287" s="219">
        <v>2</v>
      </c>
      <c r="H287" s="220">
        <v>3</v>
      </c>
      <c r="I287" s="218">
        <v>4</v>
      </c>
      <c r="J287" s="224">
        <v>5</v>
      </c>
      <c r="K287" s="220">
        <v>6</v>
      </c>
      <c r="L287" s="220">
        <v>7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26.25">
      <c r="A288" s="65">
        <v>3</v>
      </c>
      <c r="B288" s="47">
        <v>3</v>
      </c>
      <c r="C288" s="31">
        <v>1</v>
      </c>
      <c r="D288" s="48">
        <v>2</v>
      </c>
      <c r="E288" s="48"/>
      <c r="F288" s="41"/>
      <c r="G288" s="59" t="s">
        <v>80</v>
      </c>
      <c r="H288" s="203">
        <v>252</v>
      </c>
      <c r="I288" s="130">
        <f>I289</f>
        <v>0</v>
      </c>
      <c r="J288" s="160">
        <f>J289</f>
        <v>0</v>
      </c>
      <c r="K288" s="131">
        <f>K289</f>
        <v>0</v>
      </c>
      <c r="L288" s="132">
        <f>L289</f>
        <v>0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4.75" customHeight="1">
      <c r="A289" s="65">
        <v>3</v>
      </c>
      <c r="B289" s="65">
        <v>3</v>
      </c>
      <c r="C289" s="47">
        <v>1</v>
      </c>
      <c r="D289" s="54">
        <v>2</v>
      </c>
      <c r="E289" s="54">
        <v>1</v>
      </c>
      <c r="F289" s="34"/>
      <c r="G289" s="64" t="s">
        <v>80</v>
      </c>
      <c r="H289" s="203">
        <v>253</v>
      </c>
      <c r="I289" s="126">
        <f>SUM(I290:I291)</f>
        <v>0</v>
      </c>
      <c r="J289" s="161">
        <f>SUM(J290:J291)</f>
        <v>0</v>
      </c>
      <c r="K289" s="127">
        <f>SUM(K290:K291)</f>
        <v>0</v>
      </c>
      <c r="L289" s="128">
        <f>SUM(L290:L291)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15" customHeight="1">
      <c r="A290" s="32">
        <v>3</v>
      </c>
      <c r="B290" s="32">
        <v>3</v>
      </c>
      <c r="C290" s="31">
        <v>1</v>
      </c>
      <c r="D290" s="48">
        <v>2</v>
      </c>
      <c r="E290" s="48">
        <v>1</v>
      </c>
      <c r="F290" s="41">
        <v>1</v>
      </c>
      <c r="G290" s="59" t="s">
        <v>73</v>
      </c>
      <c r="H290" s="203">
        <v>254</v>
      </c>
      <c r="I290" s="120"/>
      <c r="J290" s="120"/>
      <c r="K290" s="120"/>
      <c r="L290" s="120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3.5" customHeight="1">
      <c r="A291" s="35">
        <v>3</v>
      </c>
      <c r="B291" s="75">
        <v>3</v>
      </c>
      <c r="C291" s="66">
        <v>1</v>
      </c>
      <c r="D291" s="67">
        <v>2</v>
      </c>
      <c r="E291" s="67">
        <v>1</v>
      </c>
      <c r="F291" s="72">
        <v>2</v>
      </c>
      <c r="G291" s="68" t="s">
        <v>74</v>
      </c>
      <c r="H291" s="203">
        <v>255</v>
      </c>
      <c r="I291" s="120"/>
      <c r="J291" s="120"/>
      <c r="K291" s="120"/>
      <c r="L291" s="120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59">
        <v>3</v>
      </c>
      <c r="C292" s="31">
        <v>1</v>
      </c>
      <c r="D292" s="48">
        <v>3</v>
      </c>
      <c r="E292" s="48"/>
      <c r="F292" s="41"/>
      <c r="G292" s="59" t="s">
        <v>127</v>
      </c>
      <c r="H292" s="203">
        <v>256</v>
      </c>
      <c r="I292" s="130">
        <f>I293</f>
        <v>0</v>
      </c>
      <c r="J292" s="160">
        <f aca="true" t="shared" si="30" ref="J292:L293">J293</f>
        <v>0</v>
      </c>
      <c r="K292" s="131">
        <f t="shared" si="30"/>
        <v>0</v>
      </c>
      <c r="L292" s="132">
        <f t="shared" si="30"/>
        <v>0</v>
      </c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5" customHeight="1">
      <c r="A293" s="31">
        <v>3</v>
      </c>
      <c r="B293" s="68">
        <v>3</v>
      </c>
      <c r="C293" s="66">
        <v>1</v>
      </c>
      <c r="D293" s="67">
        <v>3</v>
      </c>
      <c r="E293" s="67">
        <v>1</v>
      </c>
      <c r="F293" s="72"/>
      <c r="G293" s="68" t="s">
        <v>127</v>
      </c>
      <c r="H293" s="203">
        <v>257</v>
      </c>
      <c r="I293" s="132">
        <f>I294</f>
        <v>0</v>
      </c>
      <c r="J293" s="160">
        <f t="shared" si="30"/>
        <v>0</v>
      </c>
      <c r="K293" s="131">
        <f t="shared" si="30"/>
        <v>0</v>
      </c>
      <c r="L293" s="132">
        <f t="shared" si="30"/>
        <v>0</v>
      </c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14.25" customHeight="1">
      <c r="A294" s="31">
        <v>3</v>
      </c>
      <c r="B294" s="59">
        <v>3</v>
      </c>
      <c r="C294" s="31">
        <v>1</v>
      </c>
      <c r="D294" s="48">
        <v>3</v>
      </c>
      <c r="E294" s="48">
        <v>1</v>
      </c>
      <c r="F294" s="41">
        <v>1</v>
      </c>
      <c r="G294" s="59" t="s">
        <v>127</v>
      </c>
      <c r="H294" s="203">
        <v>258</v>
      </c>
      <c r="I294" s="135"/>
      <c r="J294" s="135"/>
      <c r="K294" s="135"/>
      <c r="L294" s="140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12.75">
      <c r="A295" s="31">
        <v>3</v>
      </c>
      <c r="B295" s="59">
        <v>3</v>
      </c>
      <c r="C295" s="31">
        <v>1</v>
      </c>
      <c r="D295" s="48">
        <v>4</v>
      </c>
      <c r="E295" s="48"/>
      <c r="F295" s="41"/>
      <c r="G295" s="59" t="s">
        <v>81</v>
      </c>
      <c r="H295" s="203">
        <v>259</v>
      </c>
      <c r="I295" s="130">
        <f>I296</f>
        <v>0</v>
      </c>
      <c r="J295" s="160">
        <f>J296</f>
        <v>0</v>
      </c>
      <c r="K295" s="131">
        <f>K296</f>
        <v>0</v>
      </c>
      <c r="L295" s="132">
        <f>L296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2">
        <v>3</v>
      </c>
      <c r="B296" s="31">
        <v>3</v>
      </c>
      <c r="C296" s="48">
        <v>1</v>
      </c>
      <c r="D296" s="48">
        <v>4</v>
      </c>
      <c r="E296" s="48">
        <v>1</v>
      </c>
      <c r="F296" s="41"/>
      <c r="G296" s="59" t="s">
        <v>81</v>
      </c>
      <c r="H296" s="203">
        <v>260</v>
      </c>
      <c r="I296" s="130">
        <f>SUM(I297:I298)</f>
        <v>0</v>
      </c>
      <c r="J296" s="130">
        <f>SUM(J297:J298)</f>
        <v>0</v>
      </c>
      <c r="K296" s="130">
        <f>SUM(K297:K298)</f>
        <v>0</v>
      </c>
      <c r="L296" s="130">
        <f>SUM(L297:L298)</f>
        <v>0</v>
      </c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2.75">
      <c r="A297" s="32">
        <v>3</v>
      </c>
      <c r="B297" s="31">
        <v>3</v>
      </c>
      <c r="C297" s="48">
        <v>1</v>
      </c>
      <c r="D297" s="48">
        <v>4</v>
      </c>
      <c r="E297" s="48">
        <v>1</v>
      </c>
      <c r="F297" s="41">
        <v>1</v>
      </c>
      <c r="G297" s="59" t="s">
        <v>76</v>
      </c>
      <c r="H297" s="203">
        <v>261</v>
      </c>
      <c r="I297" s="119"/>
      <c r="J297" s="120"/>
      <c r="K297" s="120"/>
      <c r="L297" s="119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43">
        <v>3</v>
      </c>
      <c r="B298" s="49">
        <v>3</v>
      </c>
      <c r="C298" s="49">
        <v>1</v>
      </c>
      <c r="D298" s="49">
        <v>4</v>
      </c>
      <c r="E298" s="49">
        <v>1</v>
      </c>
      <c r="F298" s="37">
        <v>2</v>
      </c>
      <c r="G298" s="49" t="s">
        <v>77</v>
      </c>
      <c r="H298" s="203">
        <v>262</v>
      </c>
      <c r="I298" s="120"/>
      <c r="J298" s="135"/>
      <c r="K298" s="135"/>
      <c r="L298" s="140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27" customHeight="1">
      <c r="A299" s="31">
        <v>3</v>
      </c>
      <c r="B299" s="48">
        <v>3</v>
      </c>
      <c r="C299" s="48">
        <v>1</v>
      </c>
      <c r="D299" s="48">
        <v>5</v>
      </c>
      <c r="E299" s="48"/>
      <c r="F299" s="41"/>
      <c r="G299" s="59" t="s">
        <v>82</v>
      </c>
      <c r="H299" s="203">
        <v>263</v>
      </c>
      <c r="I299" s="128">
        <f aca="true" t="shared" si="31" ref="I299:L300">I300</f>
        <v>0</v>
      </c>
      <c r="J299" s="160">
        <f t="shared" si="31"/>
        <v>0</v>
      </c>
      <c r="K299" s="132">
        <f t="shared" si="31"/>
        <v>0</v>
      </c>
      <c r="L299" s="132">
        <f t="shared" si="31"/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27" customHeight="1">
      <c r="A300" s="47">
        <v>3</v>
      </c>
      <c r="B300" s="67">
        <v>3</v>
      </c>
      <c r="C300" s="67">
        <v>1</v>
      </c>
      <c r="D300" s="67">
        <v>5</v>
      </c>
      <c r="E300" s="67">
        <v>1</v>
      </c>
      <c r="F300" s="72"/>
      <c r="G300" s="68" t="s">
        <v>82</v>
      </c>
      <c r="H300" s="203">
        <v>264</v>
      </c>
      <c r="I300" s="132">
        <f t="shared" si="31"/>
        <v>0</v>
      </c>
      <c r="J300" s="161">
        <f t="shared" si="31"/>
        <v>0</v>
      </c>
      <c r="K300" s="128">
        <f t="shared" si="31"/>
        <v>0</v>
      </c>
      <c r="L300" s="128">
        <f t="shared" si="31"/>
        <v>0</v>
      </c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25.5" customHeight="1">
      <c r="A301" s="31">
        <v>3</v>
      </c>
      <c r="B301" s="48">
        <v>3</v>
      </c>
      <c r="C301" s="48">
        <v>1</v>
      </c>
      <c r="D301" s="48">
        <v>5</v>
      </c>
      <c r="E301" s="48">
        <v>1</v>
      </c>
      <c r="F301" s="41">
        <v>1</v>
      </c>
      <c r="G301" s="59" t="s">
        <v>82</v>
      </c>
      <c r="H301" s="203">
        <v>265</v>
      </c>
      <c r="I301" s="120"/>
      <c r="J301" s="135"/>
      <c r="K301" s="135"/>
      <c r="L301" s="140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 ht="12.75" customHeight="1">
      <c r="A302" s="31">
        <v>3</v>
      </c>
      <c r="B302" s="48">
        <v>3</v>
      </c>
      <c r="C302" s="48">
        <v>1</v>
      </c>
      <c r="D302" s="48">
        <v>6</v>
      </c>
      <c r="E302" s="48"/>
      <c r="F302" s="41"/>
      <c r="G302" s="59" t="s">
        <v>128</v>
      </c>
      <c r="H302" s="203">
        <v>266</v>
      </c>
      <c r="I302" s="132">
        <f aca="true" t="shared" si="32" ref="I302:L303">I303</f>
        <v>0</v>
      </c>
      <c r="J302" s="160">
        <f t="shared" si="32"/>
        <v>0</v>
      </c>
      <c r="K302" s="132">
        <f t="shared" si="32"/>
        <v>0</v>
      </c>
      <c r="L302" s="132">
        <f t="shared" si="32"/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4.25" customHeight="1">
      <c r="A303" s="31">
        <v>3</v>
      </c>
      <c r="B303" s="48">
        <v>3</v>
      </c>
      <c r="C303" s="48">
        <v>1</v>
      </c>
      <c r="D303" s="48">
        <v>6</v>
      </c>
      <c r="E303" s="48">
        <v>1</v>
      </c>
      <c r="F303" s="41"/>
      <c r="G303" s="59" t="s">
        <v>128</v>
      </c>
      <c r="H303" s="203">
        <v>267</v>
      </c>
      <c r="I303" s="130">
        <f t="shared" si="32"/>
        <v>0</v>
      </c>
      <c r="J303" s="160">
        <f t="shared" si="32"/>
        <v>0</v>
      </c>
      <c r="K303" s="132">
        <f t="shared" si="32"/>
        <v>0</v>
      </c>
      <c r="L303" s="132">
        <f t="shared" si="32"/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 ht="14.25" customHeight="1">
      <c r="A304" s="31">
        <v>3</v>
      </c>
      <c r="B304" s="48">
        <v>3</v>
      </c>
      <c r="C304" s="48">
        <v>1</v>
      </c>
      <c r="D304" s="48">
        <v>6</v>
      </c>
      <c r="E304" s="48">
        <v>1</v>
      </c>
      <c r="F304" s="41">
        <v>1</v>
      </c>
      <c r="G304" s="59" t="s">
        <v>128</v>
      </c>
      <c r="H304" s="203">
        <v>268</v>
      </c>
      <c r="I304" s="135"/>
      <c r="J304" s="135"/>
      <c r="K304" s="135"/>
      <c r="L304" s="140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2.75" customHeight="1">
      <c r="A305" s="31">
        <v>3</v>
      </c>
      <c r="B305" s="48">
        <v>3</v>
      </c>
      <c r="C305" s="48">
        <v>1</v>
      </c>
      <c r="D305" s="48">
        <v>7</v>
      </c>
      <c r="E305" s="48"/>
      <c r="F305" s="41"/>
      <c r="G305" s="59" t="s">
        <v>129</v>
      </c>
      <c r="H305" s="203">
        <v>269</v>
      </c>
      <c r="I305" s="130">
        <f>I306</f>
        <v>0</v>
      </c>
      <c r="J305" s="160">
        <f aca="true" t="shared" si="33" ref="J305:L306">J306</f>
        <v>0</v>
      </c>
      <c r="K305" s="132">
        <f t="shared" si="33"/>
        <v>0</v>
      </c>
      <c r="L305" s="132">
        <f t="shared" si="33"/>
        <v>0</v>
      </c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12.75" customHeight="1">
      <c r="A306" s="31">
        <v>3</v>
      </c>
      <c r="B306" s="48">
        <v>3</v>
      </c>
      <c r="C306" s="48">
        <v>1</v>
      </c>
      <c r="D306" s="48">
        <v>7</v>
      </c>
      <c r="E306" s="48">
        <v>1</v>
      </c>
      <c r="F306" s="41"/>
      <c r="G306" s="59" t="s">
        <v>129</v>
      </c>
      <c r="H306" s="203">
        <v>270</v>
      </c>
      <c r="I306" s="130">
        <f>I307</f>
        <v>0</v>
      </c>
      <c r="J306" s="160">
        <f t="shared" si="33"/>
        <v>0</v>
      </c>
      <c r="K306" s="132">
        <f t="shared" si="33"/>
        <v>0</v>
      </c>
      <c r="L306" s="132">
        <f t="shared" si="33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12.75" customHeight="1">
      <c r="A307" s="31">
        <v>3</v>
      </c>
      <c r="B307" s="48">
        <v>3</v>
      </c>
      <c r="C307" s="48">
        <v>1</v>
      </c>
      <c r="D307" s="48">
        <v>7</v>
      </c>
      <c r="E307" s="48">
        <v>1</v>
      </c>
      <c r="F307" s="41">
        <v>1</v>
      </c>
      <c r="G307" s="59" t="s">
        <v>129</v>
      </c>
      <c r="H307" s="203">
        <v>271</v>
      </c>
      <c r="I307" s="135"/>
      <c r="J307" s="135"/>
      <c r="K307" s="135"/>
      <c r="L307" s="140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12" customHeight="1">
      <c r="A308" s="31">
        <v>3</v>
      </c>
      <c r="B308" s="48">
        <v>3</v>
      </c>
      <c r="C308" s="48">
        <v>2</v>
      </c>
      <c r="D308" s="48"/>
      <c r="E308" s="48"/>
      <c r="F308" s="41"/>
      <c r="G308" s="228" t="s">
        <v>175</v>
      </c>
      <c r="H308" s="203">
        <v>272</v>
      </c>
      <c r="I308" s="130">
        <f>SUM(I309+I314+I318+I321+I325+I328+I332)</f>
        <v>0</v>
      </c>
      <c r="J308" s="160">
        <f>SUM(J309+J314+J318+J321+J325+J328+J332)</f>
        <v>0</v>
      </c>
      <c r="K308" s="132">
        <f>SUM(K309+K314+K318+K321+K325+K328+K332)</f>
        <v>0</v>
      </c>
      <c r="L308" s="132">
        <f>SUM(L309+L314+L318+L321+L325+L328+L332)</f>
        <v>0</v>
      </c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24" customHeight="1">
      <c r="A309" s="31">
        <v>3</v>
      </c>
      <c r="B309" s="48">
        <v>3</v>
      </c>
      <c r="C309" s="48">
        <v>2</v>
      </c>
      <c r="D309" s="48">
        <v>1</v>
      </c>
      <c r="E309" s="48"/>
      <c r="F309" s="41"/>
      <c r="G309" s="59" t="s">
        <v>130</v>
      </c>
      <c r="H309" s="203">
        <v>273</v>
      </c>
      <c r="I309" s="130">
        <f>I310</f>
        <v>0</v>
      </c>
      <c r="J309" s="160">
        <f>J310</f>
        <v>0</v>
      </c>
      <c r="K309" s="132">
        <f>K310</f>
        <v>0</v>
      </c>
      <c r="L309" s="132">
        <f>L310</f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26.25">
      <c r="A310" s="32">
        <v>3</v>
      </c>
      <c r="B310" s="31">
        <v>3</v>
      </c>
      <c r="C310" s="48">
        <v>2</v>
      </c>
      <c r="D310" s="59">
        <v>1</v>
      </c>
      <c r="E310" s="31">
        <v>1</v>
      </c>
      <c r="F310" s="41"/>
      <c r="G310" s="59" t="s">
        <v>130</v>
      </c>
      <c r="H310" s="203">
        <v>274</v>
      </c>
      <c r="I310" s="130">
        <f>SUM(I311:I313)</f>
        <v>0</v>
      </c>
      <c r="J310" s="160">
        <f>SUM(J311:J313)</f>
        <v>0</v>
      </c>
      <c r="K310" s="132">
        <f>SUM(K311:K313)</f>
        <v>0</v>
      </c>
      <c r="L310" s="132">
        <f>SUM(L311:L313)</f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2" customHeight="1">
      <c r="A311" s="32">
        <v>3</v>
      </c>
      <c r="B311" s="31">
        <v>3</v>
      </c>
      <c r="C311" s="48">
        <v>2</v>
      </c>
      <c r="D311" s="59">
        <v>1</v>
      </c>
      <c r="E311" s="31">
        <v>1</v>
      </c>
      <c r="F311" s="41">
        <v>1</v>
      </c>
      <c r="G311" s="59" t="s">
        <v>14</v>
      </c>
      <c r="H311" s="203">
        <v>275</v>
      </c>
      <c r="I311" s="120"/>
      <c r="J311" s="120"/>
      <c r="K311" s="120"/>
      <c r="L311" s="120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8" customHeight="1">
      <c r="A312" s="65">
        <v>3</v>
      </c>
      <c r="B312" s="47">
        <v>3</v>
      </c>
      <c r="C312" s="54">
        <v>2</v>
      </c>
      <c r="D312" s="64">
        <v>1</v>
      </c>
      <c r="E312" s="47">
        <v>1</v>
      </c>
      <c r="F312" s="34">
        <v>2</v>
      </c>
      <c r="G312" s="64" t="s">
        <v>83</v>
      </c>
      <c r="H312" s="203">
        <v>276</v>
      </c>
      <c r="I312" s="120"/>
      <c r="J312" s="120"/>
      <c r="K312" s="120"/>
      <c r="L312" s="120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>
      <c r="A313" s="32">
        <v>3</v>
      </c>
      <c r="B313" s="32">
        <v>3</v>
      </c>
      <c r="C313" s="31">
        <v>2</v>
      </c>
      <c r="D313" s="59">
        <v>1</v>
      </c>
      <c r="E313" s="31">
        <v>1</v>
      </c>
      <c r="F313" s="41">
        <v>3</v>
      </c>
      <c r="G313" s="59" t="s">
        <v>126</v>
      </c>
      <c r="H313" s="203">
        <v>277</v>
      </c>
      <c r="I313" s="120"/>
      <c r="J313" s="120"/>
      <c r="K313" s="120"/>
      <c r="L313" s="120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26.25">
      <c r="A314" s="35">
        <v>3</v>
      </c>
      <c r="B314" s="35">
        <v>3</v>
      </c>
      <c r="C314" s="66">
        <v>2</v>
      </c>
      <c r="D314" s="68">
        <v>2</v>
      </c>
      <c r="E314" s="66"/>
      <c r="F314" s="72"/>
      <c r="G314" s="68" t="s">
        <v>80</v>
      </c>
      <c r="H314" s="203">
        <v>278</v>
      </c>
      <c r="I314" s="152">
        <f>I315</f>
        <v>0</v>
      </c>
      <c r="J314" s="162">
        <f>J315</f>
        <v>0</v>
      </c>
      <c r="K314" s="154">
        <f>K315</f>
        <v>0</v>
      </c>
      <c r="L314" s="154">
        <f>L315</f>
        <v>0</v>
      </c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26.25">
      <c r="A315" s="32">
        <v>3</v>
      </c>
      <c r="B315" s="32">
        <v>3</v>
      </c>
      <c r="C315" s="31">
        <v>2</v>
      </c>
      <c r="D315" s="59">
        <v>2</v>
      </c>
      <c r="E315" s="31">
        <v>1</v>
      </c>
      <c r="F315" s="41"/>
      <c r="G315" s="59" t="s">
        <v>80</v>
      </c>
      <c r="H315" s="203">
        <v>279</v>
      </c>
      <c r="I315" s="130">
        <f>SUM(I316:I317)</f>
        <v>0</v>
      </c>
      <c r="J315" s="131">
        <f>SUM(J316:J317)</f>
        <v>0</v>
      </c>
      <c r="K315" s="132">
        <f>SUM(K316:K317)</f>
        <v>0</v>
      </c>
      <c r="L315" s="132">
        <f>SUM(L316:L317)</f>
        <v>0</v>
      </c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.75">
      <c r="A316" s="32">
        <v>3</v>
      </c>
      <c r="B316" s="32">
        <v>3</v>
      </c>
      <c r="C316" s="31">
        <v>2</v>
      </c>
      <c r="D316" s="59">
        <v>2</v>
      </c>
      <c r="E316" s="32">
        <v>1</v>
      </c>
      <c r="F316" s="30">
        <v>1</v>
      </c>
      <c r="G316" s="59" t="s">
        <v>73</v>
      </c>
      <c r="H316" s="203">
        <v>280</v>
      </c>
      <c r="I316" s="120"/>
      <c r="J316" s="120"/>
      <c r="K316" s="120"/>
      <c r="L316" s="120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12.75">
      <c r="A317" s="35">
        <v>3</v>
      </c>
      <c r="B317" s="35">
        <v>3</v>
      </c>
      <c r="C317" s="44">
        <v>2</v>
      </c>
      <c r="D317" s="51">
        <v>2</v>
      </c>
      <c r="E317" s="61">
        <v>1</v>
      </c>
      <c r="F317" s="29">
        <v>2</v>
      </c>
      <c r="G317" s="61" t="s">
        <v>74</v>
      </c>
      <c r="H317" s="203">
        <v>281</v>
      </c>
      <c r="I317" s="120"/>
      <c r="J317" s="120"/>
      <c r="K317" s="120"/>
      <c r="L317" s="120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15" customHeight="1">
      <c r="A318" s="32">
        <v>3</v>
      </c>
      <c r="B318" s="32">
        <v>3</v>
      </c>
      <c r="C318" s="31">
        <v>2</v>
      </c>
      <c r="D318" s="48">
        <v>3</v>
      </c>
      <c r="E318" s="59"/>
      <c r="F318" s="30"/>
      <c r="G318" s="59" t="s">
        <v>127</v>
      </c>
      <c r="H318" s="203">
        <v>282</v>
      </c>
      <c r="I318" s="130">
        <f>I319</f>
        <v>0</v>
      </c>
      <c r="J318" s="131">
        <f aca="true" t="shared" si="34" ref="J318:L319">J319</f>
        <v>0</v>
      </c>
      <c r="K318" s="131">
        <f t="shared" si="34"/>
        <v>0</v>
      </c>
      <c r="L318" s="132">
        <f t="shared" si="34"/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5" customHeight="1">
      <c r="A319" s="32">
        <v>3</v>
      </c>
      <c r="B319" s="32">
        <v>3</v>
      </c>
      <c r="C319" s="31">
        <v>2</v>
      </c>
      <c r="D319" s="48">
        <v>3</v>
      </c>
      <c r="E319" s="59">
        <v>1</v>
      </c>
      <c r="F319" s="30"/>
      <c r="G319" s="48" t="s">
        <v>127</v>
      </c>
      <c r="H319" s="203">
        <v>283</v>
      </c>
      <c r="I319" s="130">
        <f>I320</f>
        <v>0</v>
      </c>
      <c r="J319" s="131">
        <f t="shared" si="34"/>
        <v>0</v>
      </c>
      <c r="K319" s="131">
        <f t="shared" si="34"/>
        <v>0</v>
      </c>
      <c r="L319" s="132">
        <f t="shared" si="34"/>
        <v>0</v>
      </c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32">
        <v>3</v>
      </c>
      <c r="B320" s="32">
        <v>3</v>
      </c>
      <c r="C320" s="31">
        <v>2</v>
      </c>
      <c r="D320" s="48">
        <v>3</v>
      </c>
      <c r="E320" s="59">
        <v>1</v>
      </c>
      <c r="F320" s="30">
        <v>1</v>
      </c>
      <c r="G320" s="59" t="s">
        <v>127</v>
      </c>
      <c r="H320" s="203">
        <v>284</v>
      </c>
      <c r="I320" s="135"/>
      <c r="J320" s="135"/>
      <c r="K320" s="135"/>
      <c r="L320" s="140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 ht="12.75">
      <c r="A321" s="32">
        <v>3</v>
      </c>
      <c r="B321" s="32">
        <v>3</v>
      </c>
      <c r="C321" s="31">
        <v>2</v>
      </c>
      <c r="D321" s="48">
        <v>4</v>
      </c>
      <c r="E321" s="59"/>
      <c r="F321" s="30"/>
      <c r="G321" s="59" t="s">
        <v>81</v>
      </c>
      <c r="H321" s="203">
        <v>285</v>
      </c>
      <c r="I321" s="130">
        <f>I322</f>
        <v>0</v>
      </c>
      <c r="J321" s="131">
        <f>J322</f>
        <v>0</v>
      </c>
      <c r="K321" s="131">
        <f>K322</f>
        <v>0</v>
      </c>
      <c r="L321" s="132">
        <f>L322</f>
        <v>0</v>
      </c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12.75">
      <c r="A322" s="65">
        <v>3</v>
      </c>
      <c r="B322" s="65">
        <v>3</v>
      </c>
      <c r="C322" s="47">
        <v>2</v>
      </c>
      <c r="D322" s="54">
        <v>4</v>
      </c>
      <c r="E322" s="64">
        <v>1</v>
      </c>
      <c r="F322" s="58"/>
      <c r="G322" s="64" t="s">
        <v>81</v>
      </c>
      <c r="H322" s="203">
        <v>286</v>
      </c>
      <c r="I322" s="126">
        <f>SUM(I323:I324)</f>
        <v>0</v>
      </c>
      <c r="J322" s="127">
        <f>SUM(J323:J324)</f>
        <v>0</v>
      </c>
      <c r="K322" s="127">
        <f>SUM(K323:K324)</f>
        <v>0</v>
      </c>
      <c r="L322" s="128">
        <f>SUM(L323:L324)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14.25" customHeight="1">
      <c r="A323" s="32">
        <v>3</v>
      </c>
      <c r="B323" s="32">
        <v>3</v>
      </c>
      <c r="C323" s="31">
        <v>2</v>
      </c>
      <c r="D323" s="48">
        <v>4</v>
      </c>
      <c r="E323" s="59">
        <v>1</v>
      </c>
      <c r="F323" s="30">
        <v>1</v>
      </c>
      <c r="G323" s="59" t="s">
        <v>76</v>
      </c>
      <c r="H323" s="203">
        <v>287</v>
      </c>
      <c r="I323" s="120"/>
      <c r="J323" s="120"/>
      <c r="K323" s="120"/>
      <c r="L323" s="120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 ht="12.75">
      <c r="A324" s="32">
        <v>3</v>
      </c>
      <c r="B324" s="32">
        <v>3</v>
      </c>
      <c r="C324" s="31">
        <v>2</v>
      </c>
      <c r="D324" s="48">
        <v>4</v>
      </c>
      <c r="E324" s="59">
        <v>1</v>
      </c>
      <c r="F324" s="30">
        <v>2</v>
      </c>
      <c r="G324" s="59" t="s">
        <v>77</v>
      </c>
      <c r="H324" s="203">
        <v>288</v>
      </c>
      <c r="I324" s="120"/>
      <c r="J324" s="120"/>
      <c r="K324" s="120"/>
      <c r="L324" s="120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 ht="26.25">
      <c r="A325" s="32">
        <v>3</v>
      </c>
      <c r="B325" s="32">
        <v>3</v>
      </c>
      <c r="C325" s="31">
        <v>2</v>
      </c>
      <c r="D325" s="48">
        <v>5</v>
      </c>
      <c r="E325" s="59"/>
      <c r="F325" s="30"/>
      <c r="G325" s="59" t="s">
        <v>82</v>
      </c>
      <c r="H325" s="203">
        <v>289</v>
      </c>
      <c r="I325" s="130">
        <f>I326</f>
        <v>0</v>
      </c>
      <c r="J325" s="131">
        <f aca="true" t="shared" si="35" ref="J325:L326">J326</f>
        <v>0</v>
      </c>
      <c r="K325" s="131">
        <f t="shared" si="35"/>
        <v>0</v>
      </c>
      <c r="L325" s="132">
        <f t="shared" si="35"/>
        <v>0</v>
      </c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26.25">
      <c r="A326" s="65">
        <v>3</v>
      </c>
      <c r="B326" s="65">
        <v>3</v>
      </c>
      <c r="C326" s="47">
        <v>2</v>
      </c>
      <c r="D326" s="54">
        <v>5</v>
      </c>
      <c r="E326" s="64">
        <v>1</v>
      </c>
      <c r="F326" s="58"/>
      <c r="G326" s="64" t="s">
        <v>82</v>
      </c>
      <c r="H326" s="203">
        <v>290</v>
      </c>
      <c r="I326" s="126">
        <f>I327</f>
        <v>0</v>
      </c>
      <c r="J326" s="127">
        <f t="shared" si="35"/>
        <v>0</v>
      </c>
      <c r="K326" s="127">
        <f t="shared" si="35"/>
        <v>0</v>
      </c>
      <c r="L326" s="128">
        <f t="shared" si="35"/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26.25">
      <c r="A327" s="32">
        <v>3</v>
      </c>
      <c r="B327" s="32">
        <v>3</v>
      </c>
      <c r="C327" s="31">
        <v>2</v>
      </c>
      <c r="D327" s="48">
        <v>5</v>
      </c>
      <c r="E327" s="59">
        <v>1</v>
      </c>
      <c r="F327" s="30">
        <v>1</v>
      </c>
      <c r="G327" s="59" t="s">
        <v>82</v>
      </c>
      <c r="H327" s="203">
        <v>291</v>
      </c>
      <c r="I327" s="135"/>
      <c r="J327" s="135"/>
      <c r="K327" s="135"/>
      <c r="L327" s="140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4.25" customHeight="1">
      <c r="A328" s="32">
        <v>3</v>
      </c>
      <c r="B328" s="32">
        <v>3</v>
      </c>
      <c r="C328" s="31">
        <v>2</v>
      </c>
      <c r="D328" s="48">
        <v>6</v>
      </c>
      <c r="E328" s="59"/>
      <c r="F328" s="30"/>
      <c r="G328" s="59" t="s">
        <v>128</v>
      </c>
      <c r="H328" s="203">
        <v>292</v>
      </c>
      <c r="I328" s="130">
        <f>I330</f>
        <v>0</v>
      </c>
      <c r="J328" s="131">
        <f>J330</f>
        <v>0</v>
      </c>
      <c r="K328" s="131">
        <f>K330</f>
        <v>0</v>
      </c>
      <c r="L328" s="132">
        <f>L330</f>
        <v>0</v>
      </c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2" customHeight="1">
      <c r="A329" s="261">
        <v>1</v>
      </c>
      <c r="B329" s="257"/>
      <c r="C329" s="257"/>
      <c r="D329" s="257"/>
      <c r="E329" s="257"/>
      <c r="F329" s="258"/>
      <c r="G329" s="219">
        <v>2</v>
      </c>
      <c r="H329" s="203">
        <v>3</v>
      </c>
      <c r="I329" s="218">
        <v>4</v>
      </c>
      <c r="J329" s="224">
        <v>5</v>
      </c>
      <c r="K329" s="220">
        <v>6</v>
      </c>
      <c r="L329" s="220">
        <v>7</v>
      </c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4.25" customHeight="1">
      <c r="A330" s="32">
        <v>3</v>
      </c>
      <c r="B330" s="32">
        <v>3</v>
      </c>
      <c r="C330" s="31">
        <v>2</v>
      </c>
      <c r="D330" s="48">
        <v>6</v>
      </c>
      <c r="E330" s="59">
        <v>1</v>
      </c>
      <c r="F330" s="30"/>
      <c r="G330" s="59" t="s">
        <v>128</v>
      </c>
      <c r="H330" s="203">
        <v>293</v>
      </c>
      <c r="I330" s="130">
        <f>I331</f>
        <v>0</v>
      </c>
      <c r="J330" s="131">
        <f>J331</f>
        <v>0</v>
      </c>
      <c r="K330" s="131">
        <f>K331</f>
        <v>0</v>
      </c>
      <c r="L330" s="132">
        <f>L331</f>
        <v>0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 ht="14.25" customHeight="1">
      <c r="A331" s="35">
        <v>3</v>
      </c>
      <c r="B331" s="35">
        <v>3</v>
      </c>
      <c r="C331" s="44">
        <v>2</v>
      </c>
      <c r="D331" s="51">
        <v>6</v>
      </c>
      <c r="E331" s="61">
        <v>1</v>
      </c>
      <c r="F331" s="55">
        <v>1</v>
      </c>
      <c r="G331" s="61" t="s">
        <v>128</v>
      </c>
      <c r="H331" s="203">
        <v>294</v>
      </c>
      <c r="I331" s="135"/>
      <c r="J331" s="135"/>
      <c r="K331" s="135"/>
      <c r="L331" s="140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 ht="13.5" customHeight="1">
      <c r="A332" s="32">
        <v>3</v>
      </c>
      <c r="B332" s="32">
        <v>3</v>
      </c>
      <c r="C332" s="31">
        <v>2</v>
      </c>
      <c r="D332" s="48">
        <v>7</v>
      </c>
      <c r="E332" s="59"/>
      <c r="F332" s="30"/>
      <c r="G332" s="59" t="s">
        <v>129</v>
      </c>
      <c r="H332" s="203">
        <v>295</v>
      </c>
      <c r="I332" s="130">
        <f>I333</f>
        <v>0</v>
      </c>
      <c r="J332" s="131">
        <f aca="true" t="shared" si="36" ref="J332:L333">J333</f>
        <v>0</v>
      </c>
      <c r="K332" s="131">
        <f t="shared" si="36"/>
        <v>0</v>
      </c>
      <c r="L332" s="132">
        <f t="shared" si="36"/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3.5" customHeight="1">
      <c r="A333" s="35">
        <v>3</v>
      </c>
      <c r="B333" s="35">
        <v>3</v>
      </c>
      <c r="C333" s="44">
        <v>2</v>
      </c>
      <c r="D333" s="51">
        <v>7</v>
      </c>
      <c r="E333" s="61">
        <v>1</v>
      </c>
      <c r="F333" s="55"/>
      <c r="G333" s="61" t="s">
        <v>129</v>
      </c>
      <c r="H333" s="203">
        <v>296</v>
      </c>
      <c r="I333" s="132">
        <f>I334</f>
        <v>0</v>
      </c>
      <c r="J333" s="131">
        <f t="shared" si="36"/>
        <v>0</v>
      </c>
      <c r="K333" s="131">
        <f t="shared" si="36"/>
        <v>0</v>
      </c>
      <c r="L333" s="132">
        <f t="shared" si="36"/>
        <v>0</v>
      </c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 ht="16.5" customHeight="1">
      <c r="A334" s="40">
        <v>3</v>
      </c>
      <c r="B334" s="40">
        <v>3</v>
      </c>
      <c r="C334" s="43">
        <v>2</v>
      </c>
      <c r="D334" s="49">
        <v>7</v>
      </c>
      <c r="E334" s="60">
        <v>1</v>
      </c>
      <c r="F334" s="36">
        <v>1</v>
      </c>
      <c r="G334" s="60" t="s">
        <v>129</v>
      </c>
      <c r="H334" s="203">
        <v>297</v>
      </c>
      <c r="I334" s="135"/>
      <c r="J334" s="135"/>
      <c r="K334" s="135"/>
      <c r="L334" s="140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18.75" customHeight="1">
      <c r="A335" s="99"/>
      <c r="B335" s="99"/>
      <c r="C335" s="100"/>
      <c r="D335" s="81"/>
      <c r="E335" s="101"/>
      <c r="F335" s="102"/>
      <c r="G335" s="103" t="s">
        <v>138</v>
      </c>
      <c r="H335" s="203">
        <v>298</v>
      </c>
      <c r="I335" s="143">
        <f>SUM(I30+I174)</f>
        <v>0</v>
      </c>
      <c r="J335" s="144">
        <f>SUM(J30+J174)</f>
        <v>0</v>
      </c>
      <c r="K335" s="144">
        <f>SUM(K30+K174)</f>
        <v>0</v>
      </c>
      <c r="L335" s="145">
        <f>SUM(L30+L174)</f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2:27" ht="12.75">
      <c r="B336" s="3"/>
      <c r="C336" s="3"/>
      <c r="D336" s="3"/>
      <c r="E336" s="3"/>
      <c r="F336" s="14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2:27" ht="12.75">
      <c r="B337" s="3"/>
      <c r="C337" s="3"/>
      <c r="D337" s="3"/>
      <c r="E337" s="3"/>
      <c r="F337" s="14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2.75">
      <c r="A338" s="9"/>
      <c r="B338" s="98"/>
      <c r="C338" s="98"/>
      <c r="D338" s="187"/>
      <c r="E338" s="187"/>
      <c r="F338" s="187"/>
      <c r="G338" s="188"/>
      <c r="H338" s="28"/>
      <c r="I338" s="3"/>
      <c r="J338" s="3"/>
      <c r="K338" s="83"/>
      <c r="L338" s="8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8">
      <c r="A339" s="190"/>
      <c r="B339" s="191"/>
      <c r="C339" s="191"/>
      <c r="D339" s="244" t="s">
        <v>172</v>
      </c>
      <c r="E339" s="245"/>
      <c r="F339" s="245"/>
      <c r="G339" s="245"/>
      <c r="H339" s="245"/>
      <c r="I339" s="189" t="s">
        <v>132</v>
      </c>
      <c r="J339" s="3"/>
      <c r="K339" s="246" t="s">
        <v>133</v>
      </c>
      <c r="L339" s="246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2:27" ht="15">
      <c r="B340" s="3"/>
      <c r="C340" s="3"/>
      <c r="D340" s="3"/>
      <c r="E340" s="3"/>
      <c r="F340" s="14"/>
      <c r="G340" s="3"/>
      <c r="H340" s="3"/>
      <c r="I340" s="164"/>
      <c r="J340" s="3"/>
      <c r="K340" s="164"/>
      <c r="L340" s="164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2:27" ht="15">
      <c r="B341" s="3"/>
      <c r="C341" s="3"/>
      <c r="D341" s="3"/>
      <c r="E341" s="3"/>
      <c r="F341" s="14"/>
      <c r="G341" s="3"/>
      <c r="H341" s="3"/>
      <c r="I341" s="164"/>
      <c r="J341" s="3"/>
      <c r="K341" s="164"/>
      <c r="L341" s="164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2.75">
      <c r="A342" s="163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2:27" ht="12.75">
      <c r="B343" s="3"/>
      <c r="C343" s="3"/>
      <c r="D343" s="3"/>
      <c r="E343" s="3"/>
      <c r="F343" s="14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2.75">
      <c r="A344" s="3"/>
      <c r="B344" s="3"/>
      <c r="C344" s="3"/>
      <c r="D344" s="3"/>
      <c r="E344" s="3"/>
      <c r="F344" s="14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16:19" ht="12.75">
      <c r="P345" s="3"/>
      <c r="Q345" s="3"/>
      <c r="R345" s="3"/>
      <c r="S345" s="3"/>
    </row>
    <row r="346" spans="16:19" ht="12.75">
      <c r="P346" s="3"/>
      <c r="Q346" s="3"/>
      <c r="R346" s="3"/>
      <c r="S346" s="3"/>
    </row>
    <row r="347" spans="16:19" ht="12.75">
      <c r="P347" s="3"/>
      <c r="Q347" s="3"/>
      <c r="R347" s="3"/>
      <c r="S347" s="3"/>
    </row>
    <row r="348" spans="7:19" ht="12.75">
      <c r="G348" s="163"/>
      <c r="P348" s="3"/>
      <c r="Q348" s="3"/>
      <c r="R348" s="3"/>
      <c r="S348" s="3"/>
    </row>
    <row r="349" spans="16:19" ht="12.75">
      <c r="P349" s="3"/>
      <c r="Q349" s="3"/>
      <c r="R349" s="3"/>
      <c r="S349" s="3"/>
    </row>
    <row r="350" spans="16:19" ht="12.75">
      <c r="P350" s="3"/>
      <c r="Q350" s="3"/>
      <c r="R350" s="3"/>
      <c r="S350" s="3"/>
    </row>
    <row r="351" spans="16:19" ht="12.75">
      <c r="P351" s="3"/>
      <c r="Q351" s="3"/>
      <c r="R351" s="3"/>
      <c r="S351" s="3"/>
    </row>
    <row r="352" spans="16:19" ht="12.75">
      <c r="P352" s="3"/>
      <c r="Q352" s="3"/>
      <c r="R352" s="3"/>
      <c r="S352" s="3"/>
    </row>
    <row r="353" spans="16:19" ht="12.75">
      <c r="P353" s="3"/>
      <c r="Q353" s="3"/>
      <c r="R353" s="3"/>
      <c r="S353" s="3"/>
    </row>
    <row r="354" spans="16:19" ht="12.75">
      <c r="P354" s="3"/>
      <c r="Q354" s="3"/>
      <c r="R354" s="3"/>
      <c r="S354" s="3"/>
    </row>
    <row r="355" spans="16:19" ht="12.75">
      <c r="P355" s="3"/>
      <c r="Q355" s="3"/>
      <c r="R355" s="3"/>
      <c r="S355" s="3"/>
    </row>
    <row r="356" spans="16:19" ht="12.75">
      <c r="P356" s="3"/>
      <c r="Q356" s="3"/>
      <c r="R356" s="3"/>
      <c r="S356" s="3"/>
    </row>
    <row r="357" spans="16:19" ht="12.75">
      <c r="P357" s="3"/>
      <c r="Q357" s="3"/>
      <c r="R357" s="3"/>
      <c r="S357" s="3"/>
    </row>
    <row r="358" spans="16:19" ht="12.75">
      <c r="P358" s="3"/>
      <c r="Q358" s="3"/>
      <c r="R358" s="3"/>
      <c r="S358" s="3"/>
    </row>
    <row r="359" spans="16:19" ht="12.75">
      <c r="P359" s="3"/>
      <c r="Q359" s="3"/>
      <c r="R359" s="3"/>
      <c r="S359" s="3"/>
    </row>
    <row r="360" spans="16:19" ht="12.75">
      <c r="P360" s="3"/>
      <c r="Q360" s="3"/>
      <c r="R360" s="3"/>
      <c r="S360" s="3"/>
    </row>
    <row r="361" spans="16:19" ht="12.75">
      <c r="P361" s="3"/>
      <c r="Q361" s="3"/>
      <c r="R361" s="3"/>
      <c r="S361" s="3"/>
    </row>
    <row r="362" spans="16:19" ht="12.75">
      <c r="P362" s="3"/>
      <c r="Q362" s="3"/>
      <c r="R362" s="3"/>
      <c r="S362" s="3"/>
    </row>
    <row r="363" spans="16:19" ht="12.75">
      <c r="P363" s="3"/>
      <c r="Q363" s="3"/>
      <c r="R363" s="3"/>
      <c r="S363" s="3"/>
    </row>
    <row r="364" spans="16:19" ht="12.75">
      <c r="P364" s="3"/>
      <c r="Q364" s="3"/>
      <c r="R364" s="3"/>
      <c r="S364" s="3"/>
    </row>
    <row r="365" spans="16:19" ht="12.75">
      <c r="P365" s="3"/>
      <c r="Q365" s="3"/>
      <c r="R365" s="3"/>
      <c r="S365" s="3"/>
    </row>
    <row r="366" spans="16:19" ht="12.75">
      <c r="P366" s="3"/>
      <c r="Q366" s="3"/>
      <c r="R366" s="3"/>
      <c r="S366" s="3"/>
    </row>
    <row r="367" spans="16:19" ht="12.75">
      <c r="P367" s="3"/>
      <c r="Q367" s="3"/>
      <c r="R367" s="3"/>
      <c r="S367" s="3"/>
    </row>
    <row r="368" spans="16:19" ht="12.75">
      <c r="P368" s="3"/>
      <c r="Q368" s="3"/>
      <c r="R368" s="3"/>
      <c r="S368" s="3"/>
    </row>
    <row r="369" spans="16:19" ht="12.75">
      <c r="P369" s="3"/>
      <c r="Q369" s="3"/>
      <c r="R369" s="3"/>
      <c r="S369" s="3"/>
    </row>
    <row r="370" spans="16:19" ht="12.75">
      <c r="P370" s="3"/>
      <c r="Q370" s="3"/>
      <c r="R370" s="3"/>
      <c r="S370" s="3"/>
    </row>
    <row r="371" spans="16:19" ht="12.75">
      <c r="P371" s="3"/>
      <c r="Q371" s="3"/>
      <c r="R371" s="3"/>
      <c r="S371" s="3"/>
    </row>
    <row r="372" spans="16:19" ht="12.75">
      <c r="P372" s="3"/>
      <c r="Q372" s="3"/>
      <c r="R372" s="3"/>
      <c r="S372" s="3"/>
    </row>
    <row r="373" spans="16:19" ht="12.75">
      <c r="P373" s="3"/>
      <c r="Q373" s="3"/>
      <c r="R373" s="3"/>
      <c r="S373" s="3"/>
    </row>
    <row r="374" spans="16:19" ht="12.75">
      <c r="P374" s="3"/>
      <c r="Q374" s="3"/>
      <c r="R374" s="3"/>
      <c r="S374" s="3"/>
    </row>
    <row r="375" spans="16:19" ht="12.75">
      <c r="P375" s="3"/>
      <c r="Q375" s="3"/>
      <c r="R375" s="3"/>
      <c r="S375" s="3"/>
    </row>
    <row r="376" spans="16:19" ht="12.75">
      <c r="P376" s="3"/>
      <c r="Q376" s="3"/>
      <c r="R376" s="3"/>
      <c r="S376" s="3"/>
    </row>
    <row r="377" spans="16:19" ht="12.75">
      <c r="P377" s="3"/>
      <c r="Q377" s="3"/>
      <c r="R377" s="3"/>
      <c r="S377" s="3"/>
    </row>
    <row r="378" spans="16:19" ht="12.75">
      <c r="P378" s="3"/>
      <c r="Q378" s="3"/>
      <c r="R378" s="3"/>
      <c r="S378" s="3"/>
    </row>
    <row r="379" spans="16:19" ht="12.75">
      <c r="P379" s="3"/>
      <c r="Q379" s="3"/>
      <c r="R379" s="3"/>
      <c r="S379" s="3"/>
    </row>
    <row r="380" spans="16:19" ht="12.75">
      <c r="P380" s="3"/>
      <c r="Q380" s="3"/>
      <c r="R380" s="3"/>
      <c r="S380" s="3"/>
    </row>
    <row r="381" spans="16:19" ht="12.75">
      <c r="P381" s="3"/>
      <c r="Q381" s="3"/>
      <c r="R381" s="3"/>
      <c r="S381" s="3"/>
    </row>
    <row r="382" spans="16:19" ht="12.75">
      <c r="P382" s="3"/>
      <c r="Q382" s="3"/>
      <c r="R382" s="3"/>
      <c r="S382" s="3"/>
    </row>
    <row r="383" spans="16:19" ht="12.75">
      <c r="P383" s="3"/>
      <c r="Q383" s="3"/>
      <c r="R383" s="3"/>
      <c r="S383" s="3"/>
    </row>
    <row r="384" spans="16:19" ht="12.75">
      <c r="P384" s="3"/>
      <c r="Q384" s="3"/>
      <c r="R384" s="3"/>
      <c r="S384" s="3"/>
    </row>
    <row r="385" spans="16:19" ht="12.75">
      <c r="P385" s="3"/>
      <c r="Q385" s="3"/>
      <c r="R385" s="3"/>
      <c r="S385" s="3"/>
    </row>
    <row r="386" spans="16:19" ht="12.75">
      <c r="P386" s="3"/>
      <c r="Q386" s="3"/>
      <c r="R386" s="3"/>
      <c r="S386" s="3"/>
    </row>
    <row r="387" spans="16:19" ht="12.75">
      <c r="P387" s="3"/>
      <c r="Q387" s="3"/>
      <c r="R387" s="3"/>
      <c r="S387" s="3"/>
    </row>
    <row r="388" spans="16:19" ht="12.75">
      <c r="P388" s="3"/>
      <c r="Q388" s="3"/>
      <c r="R388" s="3"/>
      <c r="S388" s="3"/>
    </row>
    <row r="389" spans="16:19" ht="12.75">
      <c r="P389" s="3"/>
      <c r="Q389" s="3"/>
      <c r="R389" s="3"/>
      <c r="S389" s="3"/>
    </row>
    <row r="390" spans="16:19" ht="12.75">
      <c r="P390" s="3"/>
      <c r="Q390" s="3"/>
      <c r="R390" s="3"/>
      <c r="S390" s="3"/>
    </row>
    <row r="391" spans="16:19" ht="12.75">
      <c r="P391" s="3"/>
      <c r="Q391" s="3"/>
      <c r="R391" s="3"/>
      <c r="S391" s="3"/>
    </row>
    <row r="392" spans="16:19" ht="12.75">
      <c r="P392" s="3"/>
      <c r="Q392" s="3"/>
      <c r="R392" s="3"/>
      <c r="S392" s="3"/>
    </row>
    <row r="393" spans="16:19" ht="12.75">
      <c r="P393" s="3"/>
      <c r="Q393" s="3"/>
      <c r="R393" s="3"/>
      <c r="S393" s="3"/>
    </row>
    <row r="394" spans="16:19" ht="12.75">
      <c r="P394" s="3"/>
      <c r="Q394" s="3"/>
      <c r="R394" s="3"/>
      <c r="S394" s="3"/>
    </row>
    <row r="395" spans="16:19" ht="12.75">
      <c r="P395" s="3"/>
      <c r="Q395" s="3"/>
      <c r="R395" s="3"/>
      <c r="S395" s="3"/>
    </row>
    <row r="396" spans="16:19" ht="12.75">
      <c r="P396" s="3"/>
      <c r="Q396" s="3"/>
      <c r="R396" s="3"/>
      <c r="S396" s="3"/>
    </row>
    <row r="397" spans="16:19" ht="12.75">
      <c r="P397" s="3"/>
      <c r="Q397" s="3"/>
      <c r="R397" s="3"/>
      <c r="S397" s="3"/>
    </row>
    <row r="398" spans="16:19" ht="12.75">
      <c r="P398" s="3"/>
      <c r="Q398" s="3"/>
      <c r="R398" s="3"/>
      <c r="S398" s="3"/>
    </row>
    <row r="399" spans="16:19" ht="12.75">
      <c r="P399" s="3"/>
      <c r="Q399" s="3"/>
      <c r="R399" s="3"/>
      <c r="S399" s="3"/>
    </row>
    <row r="400" spans="16:19" ht="12.75">
      <c r="P400" s="3"/>
      <c r="Q400" s="3"/>
      <c r="R400" s="3"/>
      <c r="S400" s="3"/>
    </row>
    <row r="401" spans="16:19" ht="12.75">
      <c r="P401" s="3"/>
      <c r="Q401" s="3"/>
      <c r="R401" s="3"/>
      <c r="S401" s="3"/>
    </row>
    <row r="402" spans="16:19" ht="12.75">
      <c r="P402" s="3"/>
      <c r="Q402" s="3"/>
      <c r="R402" s="3"/>
      <c r="S402" s="3"/>
    </row>
    <row r="403" spans="16:19" ht="12.75">
      <c r="P403" s="3"/>
      <c r="Q403" s="3"/>
      <c r="R403" s="3"/>
      <c r="S403" s="3"/>
    </row>
    <row r="404" spans="16:19" ht="12.75">
      <c r="P404" s="3"/>
      <c r="Q404" s="3"/>
      <c r="R404" s="3"/>
      <c r="S404" s="3"/>
    </row>
    <row r="405" spans="16:19" ht="12.75">
      <c r="P405" s="3"/>
      <c r="Q405" s="3"/>
      <c r="R405" s="3"/>
      <c r="S405" s="3"/>
    </row>
    <row r="406" spans="16:19" ht="12.75">
      <c r="P406" s="3"/>
      <c r="Q406" s="3"/>
      <c r="R406" s="3"/>
      <c r="S406" s="3"/>
    </row>
    <row r="407" spans="16:19" ht="12.75">
      <c r="P407" s="3"/>
      <c r="Q407" s="3"/>
      <c r="R407" s="3"/>
      <c r="S407" s="3"/>
    </row>
    <row r="408" spans="16:19" ht="12.75">
      <c r="P408" s="3"/>
      <c r="Q408" s="3"/>
      <c r="R408" s="3"/>
      <c r="S408" s="3"/>
    </row>
    <row r="409" spans="16:19" ht="12.75">
      <c r="P409" s="3"/>
      <c r="Q409" s="3"/>
      <c r="R409" s="3"/>
      <c r="S409" s="3"/>
    </row>
    <row r="410" spans="16:19" ht="12.75">
      <c r="P410" s="3"/>
      <c r="Q410" s="3"/>
      <c r="R410" s="3"/>
      <c r="S410" s="3"/>
    </row>
    <row r="411" spans="16:19" ht="12.75">
      <c r="P411" s="3"/>
      <c r="Q411" s="3"/>
      <c r="R411" s="3"/>
      <c r="S411" s="3"/>
    </row>
    <row r="412" spans="16:19" ht="12.75">
      <c r="P412" s="3"/>
      <c r="Q412" s="3"/>
      <c r="R412" s="3"/>
      <c r="S412" s="3"/>
    </row>
    <row r="413" spans="16:19" ht="12.75">
      <c r="P413" s="3"/>
      <c r="Q413" s="3"/>
      <c r="R413" s="3"/>
      <c r="S413" s="3"/>
    </row>
    <row r="414" spans="16:19" ht="12.75">
      <c r="P414" s="3"/>
      <c r="Q414" s="3"/>
      <c r="R414" s="3"/>
      <c r="S414" s="3"/>
    </row>
    <row r="415" spans="16:19" ht="12.75">
      <c r="P415" s="3"/>
      <c r="Q415" s="3"/>
      <c r="R415" s="3"/>
      <c r="S415" s="3"/>
    </row>
    <row r="416" spans="16:19" ht="12.75">
      <c r="P416" s="3"/>
      <c r="Q416" s="3"/>
      <c r="R416" s="3"/>
      <c r="S416" s="3"/>
    </row>
    <row r="417" spans="16:19" ht="12.75">
      <c r="P417" s="3"/>
      <c r="Q417" s="3"/>
      <c r="R417" s="3"/>
      <c r="S417" s="3"/>
    </row>
    <row r="418" spans="16:19" ht="12.75">
      <c r="P418" s="3"/>
      <c r="Q418" s="3"/>
      <c r="R418" s="3"/>
      <c r="S418" s="3"/>
    </row>
    <row r="419" spans="16:19" ht="12.75">
      <c r="P419" s="3"/>
      <c r="Q419" s="3"/>
      <c r="R419" s="3"/>
      <c r="S419" s="3"/>
    </row>
    <row r="420" spans="16:19" ht="12.75">
      <c r="P420" s="3"/>
      <c r="Q420" s="3"/>
      <c r="R420" s="3"/>
      <c r="S420" s="3"/>
    </row>
    <row r="421" spans="16:19" ht="12.75">
      <c r="P421" s="3"/>
      <c r="Q421" s="3"/>
      <c r="R421" s="3"/>
      <c r="S421" s="3"/>
    </row>
    <row r="422" spans="16:19" ht="12.75">
      <c r="P422" s="3"/>
      <c r="Q422" s="3"/>
      <c r="R422" s="3"/>
      <c r="S422" s="3"/>
    </row>
    <row r="423" spans="16:19" ht="12.75">
      <c r="P423" s="3"/>
      <c r="Q423" s="3"/>
      <c r="R423" s="3"/>
      <c r="S423" s="3"/>
    </row>
    <row r="424" spans="16:19" ht="12.75">
      <c r="P424" s="3"/>
      <c r="Q424" s="3"/>
      <c r="R424" s="3"/>
      <c r="S424" s="3"/>
    </row>
    <row r="425" spans="16:19" ht="12.75">
      <c r="P425" s="3"/>
      <c r="Q425" s="3"/>
      <c r="R425" s="3"/>
      <c r="S425" s="3"/>
    </row>
    <row r="426" spans="16:19" ht="12.75">
      <c r="P426" s="3"/>
      <c r="Q426" s="3"/>
      <c r="R426" s="3"/>
      <c r="S426" s="3"/>
    </row>
    <row r="427" spans="16:19" ht="12.75">
      <c r="P427" s="3"/>
      <c r="Q427" s="3"/>
      <c r="R427" s="3"/>
      <c r="S427" s="3"/>
    </row>
    <row r="428" spans="16:19" ht="12.75">
      <c r="P428" s="3"/>
      <c r="Q428" s="3"/>
      <c r="R428" s="3"/>
      <c r="S428" s="3"/>
    </row>
    <row r="429" spans="16:19" ht="12.75">
      <c r="P429" s="3"/>
      <c r="Q429" s="3"/>
      <c r="R429" s="3"/>
      <c r="S429" s="3"/>
    </row>
    <row r="430" spans="16:19" ht="12.75">
      <c r="P430" s="3"/>
      <c r="Q430" s="3"/>
      <c r="R430" s="3"/>
      <c r="S430" s="3"/>
    </row>
    <row r="431" spans="16:19" ht="12.75">
      <c r="P431" s="3"/>
      <c r="Q431" s="3"/>
      <c r="R431" s="3"/>
      <c r="S431" s="3"/>
    </row>
    <row r="432" spans="16:19" ht="12.75">
      <c r="P432" s="3"/>
      <c r="Q432" s="3"/>
      <c r="R432" s="3"/>
      <c r="S432" s="3"/>
    </row>
    <row r="433" spans="16:19" ht="12.75">
      <c r="P433" s="3"/>
      <c r="Q433" s="3"/>
      <c r="R433" s="3"/>
      <c r="S433" s="3"/>
    </row>
    <row r="434" spans="16:19" ht="12.75">
      <c r="P434" s="3"/>
      <c r="Q434" s="3"/>
      <c r="R434" s="3"/>
      <c r="S434" s="3"/>
    </row>
    <row r="435" spans="16:19" ht="12.75">
      <c r="P435" s="3"/>
      <c r="Q435" s="3"/>
      <c r="R435" s="3"/>
      <c r="S435" s="3"/>
    </row>
    <row r="436" spans="16:19" ht="12.75">
      <c r="P436" s="3"/>
      <c r="Q436" s="3"/>
      <c r="R436" s="3"/>
      <c r="S436" s="3"/>
    </row>
    <row r="437" spans="16:19" ht="12.75">
      <c r="P437" s="3"/>
      <c r="Q437" s="3"/>
      <c r="R437" s="3"/>
      <c r="S437" s="3"/>
    </row>
    <row r="438" spans="16:19" ht="12.75">
      <c r="P438" s="3"/>
      <c r="Q438" s="3"/>
      <c r="R438" s="3"/>
      <c r="S438" s="3"/>
    </row>
    <row r="439" spans="16:19" ht="12.75">
      <c r="P439" s="3"/>
      <c r="Q439" s="3"/>
      <c r="R439" s="3"/>
      <c r="S439" s="3"/>
    </row>
    <row r="440" spans="16:19" ht="12.75">
      <c r="P440" s="3"/>
      <c r="Q440" s="3"/>
      <c r="R440" s="3"/>
      <c r="S440" s="3"/>
    </row>
    <row r="441" spans="16:19" ht="12.75">
      <c r="P441" s="3"/>
      <c r="Q441" s="3"/>
      <c r="R441" s="3"/>
      <c r="S441" s="3"/>
    </row>
    <row r="442" spans="16:19" ht="12.75">
      <c r="P442" s="3"/>
      <c r="Q442" s="3"/>
      <c r="R442" s="3"/>
      <c r="S442" s="3"/>
    </row>
    <row r="443" spans="16:19" ht="12.75">
      <c r="P443" s="3"/>
      <c r="Q443" s="3"/>
      <c r="R443" s="3"/>
      <c r="S443" s="3"/>
    </row>
    <row r="444" spans="16:19" ht="12.75">
      <c r="P444" s="3"/>
      <c r="Q444" s="3"/>
      <c r="R444" s="3"/>
      <c r="S444" s="3"/>
    </row>
    <row r="445" spans="16:19" ht="12.75">
      <c r="P445" s="3"/>
      <c r="Q445" s="3"/>
      <c r="R445" s="3"/>
      <c r="S445" s="3"/>
    </row>
    <row r="446" spans="16:19" ht="12.75">
      <c r="P446" s="3"/>
      <c r="Q446" s="3"/>
      <c r="R446" s="3"/>
      <c r="S446" s="3"/>
    </row>
    <row r="447" spans="16:19" ht="12.75">
      <c r="P447" s="3"/>
      <c r="Q447" s="3"/>
      <c r="R447" s="3"/>
      <c r="S447" s="3"/>
    </row>
    <row r="448" spans="16:19" ht="12.75">
      <c r="P448" s="3"/>
      <c r="Q448" s="3"/>
      <c r="R448" s="3"/>
      <c r="S448" s="3"/>
    </row>
    <row r="449" spans="16:19" ht="12.75">
      <c r="P449" s="3"/>
      <c r="Q449" s="3"/>
      <c r="R449" s="3"/>
      <c r="S449" s="3"/>
    </row>
    <row r="450" spans="16:19" ht="12.75">
      <c r="P450" s="3"/>
      <c r="Q450" s="3"/>
      <c r="R450" s="3"/>
      <c r="S450" s="3"/>
    </row>
    <row r="451" spans="16:19" ht="12.75">
      <c r="P451" s="3"/>
      <c r="Q451" s="3"/>
      <c r="R451" s="3"/>
      <c r="S451" s="3"/>
    </row>
    <row r="452" spans="16:19" ht="12.75">
      <c r="P452" s="3"/>
      <c r="Q452" s="3"/>
      <c r="R452" s="3"/>
      <c r="S452" s="3"/>
    </row>
    <row r="453" spans="16:19" ht="12.75">
      <c r="P453" s="3"/>
      <c r="Q453" s="3"/>
      <c r="R453" s="3"/>
      <c r="S453" s="3"/>
    </row>
    <row r="454" spans="16:19" ht="12.75">
      <c r="P454" s="3"/>
      <c r="Q454" s="3"/>
      <c r="R454" s="3"/>
      <c r="S454" s="3"/>
    </row>
    <row r="455" spans="16:19" ht="12.75">
      <c r="P455" s="3"/>
      <c r="Q455" s="3"/>
      <c r="R455" s="3"/>
      <c r="S455" s="3"/>
    </row>
    <row r="456" spans="16:19" ht="12.75">
      <c r="P456" s="3"/>
      <c r="Q456" s="3"/>
      <c r="R456" s="3"/>
      <c r="S456" s="3"/>
    </row>
    <row r="457" spans="16:19" ht="12.75">
      <c r="P457" s="3"/>
      <c r="Q457" s="3"/>
      <c r="R457" s="3"/>
      <c r="S457" s="3"/>
    </row>
    <row r="458" spans="16:19" ht="12.75">
      <c r="P458" s="3"/>
      <c r="Q458" s="3"/>
      <c r="R458" s="3"/>
      <c r="S458" s="3"/>
    </row>
    <row r="459" spans="16:19" ht="12.75">
      <c r="P459" s="3"/>
      <c r="Q459" s="3"/>
      <c r="R459" s="3"/>
      <c r="S459" s="3"/>
    </row>
    <row r="460" spans="16:19" ht="12.75">
      <c r="P460" s="3"/>
      <c r="Q460" s="3"/>
      <c r="R460" s="3"/>
      <c r="S460" s="3"/>
    </row>
    <row r="461" spans="16:19" ht="12.75">
      <c r="P461" s="3"/>
      <c r="Q461" s="3"/>
      <c r="R461" s="3"/>
      <c r="S461" s="3"/>
    </row>
    <row r="462" spans="16:19" ht="12.75">
      <c r="P462" s="3"/>
      <c r="Q462" s="3"/>
      <c r="R462" s="3"/>
      <c r="S462" s="3"/>
    </row>
    <row r="463" spans="16:19" ht="12.75">
      <c r="P463" s="3"/>
      <c r="Q463" s="3"/>
      <c r="R463" s="3"/>
      <c r="S463" s="3"/>
    </row>
    <row r="464" spans="16:19" ht="12.75">
      <c r="P464" s="3"/>
      <c r="Q464" s="3"/>
      <c r="R464" s="3"/>
      <c r="S464" s="3"/>
    </row>
    <row r="465" spans="16:19" ht="12.75">
      <c r="P465" s="3"/>
      <c r="Q465" s="3"/>
      <c r="R465" s="3"/>
      <c r="S465" s="3"/>
    </row>
    <row r="466" spans="16:19" ht="12.75">
      <c r="P466" s="3"/>
      <c r="Q466" s="3"/>
      <c r="R466" s="3"/>
      <c r="S466" s="3"/>
    </row>
    <row r="467" spans="16:19" ht="12.75">
      <c r="P467" s="3"/>
      <c r="Q467" s="3"/>
      <c r="R467" s="3"/>
      <c r="S467" s="3"/>
    </row>
    <row r="468" spans="16:19" ht="12.75">
      <c r="P468" s="3"/>
      <c r="Q468" s="3"/>
      <c r="R468" s="3"/>
      <c r="S468" s="3"/>
    </row>
    <row r="469" spans="16:19" ht="12.75">
      <c r="P469" s="3"/>
      <c r="Q469" s="3"/>
      <c r="R469" s="3"/>
      <c r="S469" s="3"/>
    </row>
    <row r="470" spans="16:19" ht="12.75">
      <c r="P470" s="3"/>
      <c r="Q470" s="3"/>
      <c r="R470" s="3"/>
      <c r="S470" s="3"/>
    </row>
    <row r="471" spans="16:19" ht="12.75">
      <c r="P471" s="3"/>
      <c r="Q471" s="3"/>
      <c r="R471" s="3"/>
      <c r="S471" s="3"/>
    </row>
    <row r="472" spans="16:19" ht="12.75">
      <c r="P472" s="3"/>
      <c r="Q472" s="3"/>
      <c r="R472" s="3"/>
      <c r="S472" s="3"/>
    </row>
    <row r="473" spans="16:19" ht="12.75">
      <c r="P473" s="3"/>
      <c r="Q473" s="3"/>
      <c r="R473" s="3"/>
      <c r="S473" s="3"/>
    </row>
    <row r="474" spans="16:19" ht="12.75">
      <c r="P474" s="3"/>
      <c r="Q474" s="3"/>
      <c r="R474" s="3"/>
      <c r="S474" s="3"/>
    </row>
    <row r="475" spans="16:19" ht="12.75">
      <c r="P475" s="3"/>
      <c r="Q475" s="3"/>
      <c r="R475" s="3"/>
      <c r="S475" s="3"/>
    </row>
    <row r="476" spans="16:19" ht="12.75">
      <c r="P476" s="3"/>
      <c r="Q476" s="3"/>
      <c r="R476" s="3"/>
      <c r="S476" s="3"/>
    </row>
    <row r="477" spans="16:19" ht="12.75">
      <c r="P477" s="3"/>
      <c r="Q477" s="3"/>
      <c r="R477" s="3"/>
      <c r="S477" s="3"/>
    </row>
    <row r="478" spans="16:19" ht="12.75">
      <c r="P478" s="3"/>
      <c r="Q478" s="3"/>
      <c r="R478" s="3"/>
      <c r="S478" s="3"/>
    </row>
    <row r="479" spans="16:19" ht="12.75">
      <c r="P479" s="3"/>
      <c r="Q479" s="3"/>
      <c r="R479" s="3"/>
      <c r="S479" s="3"/>
    </row>
    <row r="480" spans="16:19" ht="12.75">
      <c r="P480" s="3"/>
      <c r="Q480" s="3"/>
      <c r="R480" s="3"/>
      <c r="S480" s="3"/>
    </row>
    <row r="481" spans="16:19" ht="12.75">
      <c r="P481" s="3"/>
      <c r="Q481" s="3"/>
      <c r="R481" s="3"/>
      <c r="S481" s="3"/>
    </row>
    <row r="482" spans="16:19" ht="12.75">
      <c r="P482" s="3"/>
      <c r="Q482" s="3"/>
      <c r="R482" s="3"/>
      <c r="S482" s="3"/>
    </row>
    <row r="483" spans="16:19" ht="12.75">
      <c r="P483" s="3"/>
      <c r="Q483" s="3"/>
      <c r="R483" s="3"/>
      <c r="S483" s="3"/>
    </row>
    <row r="484" spans="16:19" ht="12.75">
      <c r="P484" s="3"/>
      <c r="Q484" s="3"/>
      <c r="R484" s="3"/>
      <c r="S484" s="3"/>
    </row>
    <row r="485" spans="16:19" ht="12.75">
      <c r="P485" s="3"/>
      <c r="Q485" s="3"/>
      <c r="R485" s="3"/>
      <c r="S485" s="3"/>
    </row>
    <row r="486" spans="16:19" ht="12.75">
      <c r="P486" s="3"/>
      <c r="Q486" s="3"/>
      <c r="R486" s="3"/>
      <c r="S486" s="3"/>
    </row>
    <row r="487" spans="16:19" ht="12.75">
      <c r="P487" s="3"/>
      <c r="Q487" s="3"/>
      <c r="R487" s="3"/>
      <c r="S487" s="3"/>
    </row>
    <row r="488" spans="16:19" ht="12.75">
      <c r="P488" s="3"/>
      <c r="Q488" s="3"/>
      <c r="R488" s="3"/>
      <c r="S488" s="3"/>
    </row>
    <row r="489" spans="16:19" ht="12.75">
      <c r="P489" s="3"/>
      <c r="Q489" s="3"/>
      <c r="R489" s="3"/>
      <c r="S489" s="3"/>
    </row>
    <row r="490" spans="16:19" ht="12.75">
      <c r="P490" s="3"/>
      <c r="Q490" s="3"/>
      <c r="R490" s="3"/>
      <c r="S490" s="3"/>
    </row>
    <row r="491" spans="16:19" ht="12.75">
      <c r="P491" s="3"/>
      <c r="Q491" s="3"/>
      <c r="R491" s="3"/>
      <c r="S491" s="3"/>
    </row>
    <row r="492" spans="16:19" ht="12.75">
      <c r="P492" s="3"/>
      <c r="Q492" s="3"/>
      <c r="R492" s="3"/>
      <c r="S492" s="3"/>
    </row>
    <row r="493" spans="16:19" ht="12.75">
      <c r="P493" s="3"/>
      <c r="Q493" s="3"/>
      <c r="R493" s="3"/>
      <c r="S493" s="3"/>
    </row>
    <row r="494" spans="16:19" ht="12.75">
      <c r="P494" s="3"/>
      <c r="Q494" s="3"/>
      <c r="R494" s="3"/>
      <c r="S494" s="3"/>
    </row>
    <row r="495" spans="16:19" ht="12.75">
      <c r="P495" s="3"/>
      <c r="Q495" s="3"/>
      <c r="R495" s="3"/>
      <c r="S495" s="3"/>
    </row>
    <row r="496" spans="16:19" ht="12.75">
      <c r="P496" s="3"/>
      <c r="Q496" s="3"/>
      <c r="R496" s="3"/>
      <c r="S496" s="3"/>
    </row>
    <row r="497" spans="16:19" ht="12.75">
      <c r="P497" s="3"/>
      <c r="Q497" s="3"/>
      <c r="R497" s="3"/>
      <c r="S497" s="3"/>
    </row>
    <row r="498" spans="16:19" ht="12.75">
      <c r="P498" s="3"/>
      <c r="Q498" s="3"/>
      <c r="R498" s="3"/>
      <c r="S498" s="3"/>
    </row>
    <row r="499" spans="16:19" ht="12.75">
      <c r="P499" s="3"/>
      <c r="Q499" s="3"/>
      <c r="R499" s="3"/>
      <c r="S499" s="3"/>
    </row>
    <row r="500" spans="16:19" ht="12.75">
      <c r="P500" s="3"/>
      <c r="Q500" s="3"/>
      <c r="R500" s="3"/>
      <c r="S500" s="3"/>
    </row>
    <row r="501" spans="16:19" ht="12.75">
      <c r="P501" s="3"/>
      <c r="Q501" s="3"/>
      <c r="R501" s="3"/>
      <c r="S501" s="3"/>
    </row>
    <row r="502" spans="16:19" ht="12.75">
      <c r="P502" s="3"/>
      <c r="Q502" s="3"/>
      <c r="R502" s="3"/>
      <c r="S502" s="3"/>
    </row>
    <row r="503" spans="16:19" ht="12.75">
      <c r="P503" s="3"/>
      <c r="Q503" s="3"/>
      <c r="R503" s="3"/>
      <c r="S503" s="3"/>
    </row>
    <row r="504" spans="16:19" ht="12.75">
      <c r="P504" s="3"/>
      <c r="Q504" s="3"/>
      <c r="R504" s="3"/>
      <c r="S504" s="3"/>
    </row>
    <row r="505" spans="16:19" ht="12.75">
      <c r="P505" s="3"/>
      <c r="Q505" s="3"/>
      <c r="R505" s="3"/>
      <c r="S505" s="3"/>
    </row>
    <row r="506" spans="16:19" ht="12.75">
      <c r="P506" s="3"/>
      <c r="Q506" s="3"/>
      <c r="R506" s="3"/>
      <c r="S506" s="3"/>
    </row>
    <row r="507" spans="16:19" ht="12.75">
      <c r="P507" s="3"/>
      <c r="Q507" s="3"/>
      <c r="R507" s="3"/>
      <c r="S507" s="3"/>
    </row>
    <row r="508" spans="16:19" ht="12.75">
      <c r="P508" s="3"/>
      <c r="Q508" s="3"/>
      <c r="R508" s="3"/>
      <c r="S508" s="3"/>
    </row>
    <row r="509" spans="16:19" ht="12.75">
      <c r="P509" s="3"/>
      <c r="Q509" s="3"/>
      <c r="R509" s="3"/>
      <c r="S509" s="3"/>
    </row>
    <row r="510" spans="16:19" ht="12.75">
      <c r="P510" s="3"/>
      <c r="Q510" s="3"/>
      <c r="R510" s="3"/>
      <c r="S510" s="3"/>
    </row>
    <row r="511" spans="16:19" ht="12.75">
      <c r="P511" s="3"/>
      <c r="Q511" s="3"/>
      <c r="R511" s="3"/>
      <c r="S511" s="3"/>
    </row>
    <row r="512" spans="16:19" ht="12.75">
      <c r="P512" s="3"/>
      <c r="Q512" s="3"/>
      <c r="R512" s="3"/>
      <c r="S512" s="3"/>
    </row>
    <row r="513" spans="16:19" ht="12.75">
      <c r="P513" s="3"/>
      <c r="Q513" s="3"/>
      <c r="R513" s="3"/>
      <c r="S513" s="3"/>
    </row>
    <row r="514" spans="16:19" ht="12.75">
      <c r="P514" s="3"/>
      <c r="Q514" s="3"/>
      <c r="R514" s="3"/>
      <c r="S514" s="3"/>
    </row>
    <row r="515" spans="16:19" ht="12.75">
      <c r="P515" s="3"/>
      <c r="Q515" s="3"/>
      <c r="R515" s="3"/>
      <c r="S515" s="3"/>
    </row>
    <row r="516" spans="16:19" ht="12.75">
      <c r="P516" s="3"/>
      <c r="Q516" s="3"/>
      <c r="R516" s="3"/>
      <c r="S516" s="3"/>
    </row>
    <row r="517" spans="16:19" ht="12.75">
      <c r="P517" s="3"/>
      <c r="Q517" s="3"/>
      <c r="R517" s="3"/>
      <c r="S517" s="3"/>
    </row>
    <row r="518" spans="16:19" ht="12.75">
      <c r="P518" s="3"/>
      <c r="Q518" s="3"/>
      <c r="R518" s="3"/>
      <c r="S518" s="3"/>
    </row>
    <row r="519" spans="16:19" ht="12.75">
      <c r="P519" s="3"/>
      <c r="Q519" s="3"/>
      <c r="R519" s="3"/>
      <c r="S519" s="3"/>
    </row>
    <row r="520" spans="16:19" ht="12.75">
      <c r="P520" s="3"/>
      <c r="Q520" s="3"/>
      <c r="R520" s="3"/>
      <c r="S520" s="3"/>
    </row>
    <row r="521" spans="16:19" ht="12.75">
      <c r="P521" s="3"/>
      <c r="Q521" s="3"/>
      <c r="R521" s="3"/>
      <c r="S521" s="3"/>
    </row>
    <row r="522" spans="16:19" ht="12.75">
      <c r="P522" s="3"/>
      <c r="Q522" s="3"/>
      <c r="R522" s="3"/>
      <c r="S522" s="3"/>
    </row>
    <row r="523" spans="16:19" ht="12.75">
      <c r="P523" s="3"/>
      <c r="Q523" s="3"/>
      <c r="R523" s="3"/>
      <c r="S523" s="3"/>
    </row>
    <row r="524" spans="16:19" ht="12.75">
      <c r="P524" s="3"/>
      <c r="Q524" s="3"/>
      <c r="R524" s="3"/>
      <c r="S524" s="3"/>
    </row>
    <row r="525" spans="16:19" ht="12.75">
      <c r="P525" s="3"/>
      <c r="Q525" s="3"/>
      <c r="R525" s="3"/>
      <c r="S525" s="3"/>
    </row>
    <row r="526" spans="16:19" ht="12.75">
      <c r="P526" s="3"/>
      <c r="Q526" s="3"/>
      <c r="R526" s="3"/>
      <c r="S526" s="3"/>
    </row>
    <row r="527" spans="16:19" ht="12.75">
      <c r="P527" s="3"/>
      <c r="Q527" s="3"/>
      <c r="R527" s="3"/>
      <c r="S527" s="3"/>
    </row>
    <row r="528" spans="16:19" ht="12.75">
      <c r="P528" s="3"/>
      <c r="Q528" s="3"/>
      <c r="R528" s="3"/>
      <c r="S528" s="3"/>
    </row>
    <row r="529" spans="16:19" ht="12.75">
      <c r="P529" s="3"/>
      <c r="Q529" s="3"/>
      <c r="R529" s="3"/>
      <c r="S529" s="3"/>
    </row>
    <row r="530" spans="16:19" ht="12.75">
      <c r="P530" s="3"/>
      <c r="Q530" s="3"/>
      <c r="R530" s="3"/>
      <c r="S530" s="3"/>
    </row>
    <row r="531" spans="16:19" ht="12.75">
      <c r="P531" s="3"/>
      <c r="Q531" s="3"/>
      <c r="R531" s="3"/>
      <c r="S531" s="3"/>
    </row>
    <row r="532" spans="16:19" ht="12.75">
      <c r="P532" s="3"/>
      <c r="Q532" s="3"/>
      <c r="R532" s="3"/>
      <c r="S532" s="3"/>
    </row>
    <row r="533" spans="16:19" ht="12.75">
      <c r="P533" s="3"/>
      <c r="Q533" s="3"/>
      <c r="R533" s="3"/>
      <c r="S533" s="3"/>
    </row>
    <row r="534" spans="16:19" ht="12.75">
      <c r="P534" s="3"/>
      <c r="Q534" s="3"/>
      <c r="R534" s="3"/>
      <c r="S534" s="3"/>
    </row>
    <row r="535" spans="16:19" ht="12.75">
      <c r="P535" s="3"/>
      <c r="Q535" s="3"/>
      <c r="R535" s="3"/>
      <c r="S535" s="3"/>
    </row>
    <row r="536" spans="16:19" ht="12.75">
      <c r="P536" s="3"/>
      <c r="Q536" s="3"/>
      <c r="R536" s="3"/>
      <c r="S536" s="3"/>
    </row>
    <row r="537" spans="16:19" ht="12.75">
      <c r="P537" s="3"/>
      <c r="Q537" s="3"/>
      <c r="R537" s="3"/>
      <c r="S537" s="3"/>
    </row>
    <row r="538" spans="16:19" ht="12.75">
      <c r="P538" s="3"/>
      <c r="Q538" s="3"/>
      <c r="R538" s="3"/>
      <c r="S538" s="3"/>
    </row>
    <row r="539" spans="16:19" ht="12.75">
      <c r="P539" s="3"/>
      <c r="Q539" s="3"/>
      <c r="R539" s="3"/>
      <c r="S539" s="3"/>
    </row>
    <row r="540" spans="16:19" ht="12.75">
      <c r="P540" s="3"/>
      <c r="Q540" s="3"/>
      <c r="R540" s="3"/>
      <c r="S540" s="3"/>
    </row>
    <row r="541" spans="16:19" ht="12.75">
      <c r="P541" s="3"/>
      <c r="Q541" s="3"/>
      <c r="R541" s="3"/>
      <c r="S541" s="3"/>
    </row>
    <row r="542" spans="16:19" ht="12.75">
      <c r="P542" s="3"/>
      <c r="Q542" s="3"/>
      <c r="R542" s="3"/>
      <c r="S542" s="3"/>
    </row>
    <row r="543" spans="16:19" ht="12.75">
      <c r="P543" s="3"/>
      <c r="Q543" s="3"/>
      <c r="R543" s="3"/>
      <c r="S543" s="3"/>
    </row>
    <row r="544" spans="16:19" ht="12.75">
      <c r="P544" s="3"/>
      <c r="Q544" s="3"/>
      <c r="R544" s="3"/>
      <c r="S544" s="3"/>
    </row>
    <row r="545" spans="16:19" ht="12.75">
      <c r="P545" s="3"/>
      <c r="Q545" s="3"/>
      <c r="R545" s="3"/>
      <c r="S545" s="3"/>
    </row>
    <row r="546" spans="16:19" ht="12.75">
      <c r="P546" s="3"/>
      <c r="Q546" s="3"/>
      <c r="R546" s="3"/>
      <c r="S546" s="3"/>
    </row>
    <row r="547" spans="16:19" ht="12.75">
      <c r="P547" s="3"/>
      <c r="Q547" s="3"/>
      <c r="R547" s="3"/>
      <c r="S547" s="3"/>
    </row>
    <row r="548" spans="16:19" ht="12.75">
      <c r="P548" s="3"/>
      <c r="Q548" s="3"/>
      <c r="R548" s="3"/>
      <c r="S548" s="3"/>
    </row>
    <row r="549" spans="16:19" ht="12.75">
      <c r="P549" s="3"/>
      <c r="Q549" s="3"/>
      <c r="R549" s="3"/>
      <c r="S549" s="3"/>
    </row>
    <row r="550" spans="16:19" ht="12.75">
      <c r="P550" s="3"/>
      <c r="Q550" s="3"/>
      <c r="R550" s="3"/>
      <c r="S550" s="3"/>
    </row>
    <row r="551" spans="16:19" ht="12.75">
      <c r="P551" s="3"/>
      <c r="Q551" s="3"/>
      <c r="R551" s="3"/>
      <c r="S551" s="3"/>
    </row>
    <row r="552" spans="16:19" ht="12.75">
      <c r="P552" s="3"/>
      <c r="Q552" s="3"/>
      <c r="R552" s="3"/>
      <c r="S552" s="3"/>
    </row>
    <row r="553" spans="16:19" ht="12.75">
      <c r="P553" s="3"/>
      <c r="Q553" s="3"/>
      <c r="R553" s="3"/>
      <c r="S553" s="3"/>
    </row>
    <row r="554" spans="16:19" ht="12.75">
      <c r="P554" s="3"/>
      <c r="Q554" s="3"/>
      <c r="R554" s="3"/>
      <c r="S554" s="3"/>
    </row>
    <row r="555" spans="16:19" ht="12.75">
      <c r="P555" s="3"/>
      <c r="Q555" s="3"/>
      <c r="R555" s="3"/>
      <c r="S555" s="3"/>
    </row>
    <row r="556" spans="16:19" ht="12.75">
      <c r="P556" s="3"/>
      <c r="Q556" s="3"/>
      <c r="R556" s="3"/>
      <c r="S556" s="3"/>
    </row>
    <row r="557" spans="16:19" ht="12.75">
      <c r="P557" s="3"/>
      <c r="Q557" s="3"/>
      <c r="R557" s="3"/>
      <c r="S557" s="3"/>
    </row>
    <row r="558" spans="16:19" ht="12.75">
      <c r="P558" s="3"/>
      <c r="Q558" s="3"/>
      <c r="R558" s="3"/>
      <c r="S558" s="3"/>
    </row>
    <row r="559" spans="16:19" ht="12.75">
      <c r="P559" s="3"/>
      <c r="Q559" s="3"/>
      <c r="R559" s="3"/>
      <c r="S559" s="3"/>
    </row>
    <row r="560" spans="16:19" ht="12.75">
      <c r="P560" s="3"/>
      <c r="Q560" s="3"/>
      <c r="R560" s="3"/>
      <c r="S560" s="3"/>
    </row>
    <row r="561" spans="16:19" ht="12.75">
      <c r="P561" s="3"/>
      <c r="Q561" s="3"/>
      <c r="R561" s="3"/>
      <c r="S561" s="3"/>
    </row>
    <row r="562" spans="16:19" ht="12.75">
      <c r="P562" s="3"/>
      <c r="Q562" s="3"/>
      <c r="R562" s="3"/>
      <c r="S562" s="3"/>
    </row>
    <row r="563" spans="16:19" ht="12.75">
      <c r="P563" s="3"/>
      <c r="Q563" s="3"/>
      <c r="R563" s="3"/>
      <c r="S563" s="3"/>
    </row>
    <row r="564" spans="16:19" ht="12.75">
      <c r="P564" s="3"/>
      <c r="Q564" s="3"/>
      <c r="R564" s="3"/>
      <c r="S564" s="3"/>
    </row>
    <row r="565" spans="16:19" ht="12.75">
      <c r="P565" s="3"/>
      <c r="Q565" s="3"/>
      <c r="R565" s="3"/>
      <c r="S565" s="3"/>
    </row>
    <row r="566" spans="16:19" ht="12.75">
      <c r="P566" s="3"/>
      <c r="Q566" s="3"/>
      <c r="R566" s="3"/>
      <c r="S566" s="3"/>
    </row>
    <row r="567" spans="16:19" ht="12.75">
      <c r="P567" s="3"/>
      <c r="Q567" s="3"/>
      <c r="R567" s="3"/>
      <c r="S567" s="3"/>
    </row>
    <row r="568" spans="16:19" ht="12.75">
      <c r="P568" s="3"/>
      <c r="Q568" s="3"/>
      <c r="R568" s="3"/>
      <c r="S568" s="3"/>
    </row>
    <row r="569" spans="16:19" ht="12.75">
      <c r="P569" s="3"/>
      <c r="Q569" s="3"/>
      <c r="R569" s="3"/>
      <c r="S569" s="3"/>
    </row>
    <row r="570" spans="16:19" ht="12.75">
      <c r="P570" s="3"/>
      <c r="Q570" s="3"/>
      <c r="R570" s="3"/>
      <c r="S570" s="3"/>
    </row>
    <row r="571" spans="16:19" ht="12.75">
      <c r="P571" s="3"/>
      <c r="Q571" s="3"/>
      <c r="R571" s="3"/>
      <c r="S571" s="3"/>
    </row>
    <row r="572" spans="16:19" ht="12.75">
      <c r="P572" s="3"/>
      <c r="Q572" s="3"/>
      <c r="R572" s="3"/>
      <c r="S572" s="3"/>
    </row>
    <row r="573" spans="16:19" ht="12.75">
      <c r="P573" s="3"/>
      <c r="Q573" s="3"/>
      <c r="R573" s="3"/>
      <c r="S573" s="3"/>
    </row>
    <row r="574" spans="16:19" ht="12.75">
      <c r="P574" s="3"/>
      <c r="Q574" s="3"/>
      <c r="R574" s="3"/>
      <c r="S574" s="3"/>
    </row>
    <row r="575" spans="16:19" ht="12.75">
      <c r="P575" s="3"/>
      <c r="Q575" s="3"/>
      <c r="R575" s="3"/>
      <c r="S575" s="3"/>
    </row>
    <row r="576" spans="16:19" ht="12.75">
      <c r="P576" s="3"/>
      <c r="Q576" s="3"/>
      <c r="R576" s="3"/>
      <c r="S576" s="3"/>
    </row>
    <row r="577" spans="16:19" ht="12.75">
      <c r="P577" s="3"/>
      <c r="Q577" s="3"/>
      <c r="R577" s="3"/>
      <c r="S577" s="3"/>
    </row>
    <row r="578" spans="16:19" ht="12.75">
      <c r="P578" s="3"/>
      <c r="Q578" s="3"/>
      <c r="R578" s="3"/>
      <c r="S578" s="3"/>
    </row>
    <row r="579" spans="16:19" ht="12.75">
      <c r="P579" s="3"/>
      <c r="Q579" s="3"/>
      <c r="R579" s="3"/>
      <c r="S579" s="3"/>
    </row>
    <row r="580" spans="16:19" ht="12.75">
      <c r="P580" s="3"/>
      <c r="Q580" s="3"/>
      <c r="R580" s="3"/>
      <c r="S580" s="3"/>
    </row>
    <row r="581" spans="16:19" ht="12.75">
      <c r="P581" s="3"/>
      <c r="Q581" s="3"/>
      <c r="R581" s="3"/>
      <c r="S581" s="3"/>
    </row>
    <row r="582" spans="16:19" ht="12.75">
      <c r="P582" s="3"/>
      <c r="Q582" s="3"/>
      <c r="R582" s="3"/>
      <c r="S582" s="3"/>
    </row>
    <row r="583" spans="16:19" ht="12.75">
      <c r="P583" s="3"/>
      <c r="Q583" s="3"/>
      <c r="R583" s="3"/>
      <c r="S583" s="3"/>
    </row>
    <row r="584" spans="16:19" ht="12.75">
      <c r="P584" s="3"/>
      <c r="Q584" s="3"/>
      <c r="R584" s="3"/>
      <c r="S584" s="3"/>
    </row>
    <row r="585" spans="16:19" ht="12.75">
      <c r="P585" s="3"/>
      <c r="Q585" s="3"/>
      <c r="R585" s="3"/>
      <c r="S585" s="3"/>
    </row>
    <row r="586" spans="16:19" ht="12.75">
      <c r="P586" s="3"/>
      <c r="Q586" s="3"/>
      <c r="R586" s="3"/>
      <c r="S586" s="3"/>
    </row>
    <row r="587" spans="16:19" ht="12.75">
      <c r="P587" s="3"/>
      <c r="Q587" s="3"/>
      <c r="R587" s="3"/>
      <c r="S587" s="3"/>
    </row>
    <row r="588" spans="16:19" ht="12.75">
      <c r="P588" s="3"/>
      <c r="Q588" s="3"/>
      <c r="R588" s="3"/>
      <c r="S588" s="3"/>
    </row>
    <row r="589" spans="16:19" ht="12.75">
      <c r="P589" s="3"/>
      <c r="Q589" s="3"/>
      <c r="R589" s="3"/>
      <c r="S589" s="3"/>
    </row>
    <row r="590" spans="16:19" ht="12.75">
      <c r="P590" s="3"/>
      <c r="Q590" s="3"/>
      <c r="R590" s="3"/>
      <c r="S590" s="3"/>
    </row>
    <row r="591" spans="16:19" ht="12.75">
      <c r="P591" s="3"/>
      <c r="Q591" s="3"/>
      <c r="R591" s="3"/>
      <c r="S591" s="3"/>
    </row>
    <row r="592" spans="16:19" ht="12.75">
      <c r="P592" s="3"/>
      <c r="Q592" s="3"/>
      <c r="R592" s="3"/>
      <c r="S592" s="3"/>
    </row>
    <row r="593" spans="16:19" ht="12.75">
      <c r="P593" s="3"/>
      <c r="Q593" s="3"/>
      <c r="R593" s="3"/>
      <c r="S593" s="3"/>
    </row>
    <row r="594" spans="16:19" ht="12.75">
      <c r="P594" s="3"/>
      <c r="Q594" s="3"/>
      <c r="R594" s="3"/>
      <c r="S594" s="3"/>
    </row>
    <row r="595" spans="16:19" ht="12.75">
      <c r="P595" s="3"/>
      <c r="Q595" s="3"/>
      <c r="R595" s="3"/>
      <c r="S595" s="3"/>
    </row>
    <row r="596" spans="16:19" ht="12.75">
      <c r="P596" s="3"/>
      <c r="Q596" s="3"/>
      <c r="R596" s="3"/>
      <c r="S596" s="3"/>
    </row>
    <row r="597" spans="16:19" ht="12.75">
      <c r="P597" s="3"/>
      <c r="Q597" s="3"/>
      <c r="R597" s="3"/>
      <c r="S597" s="3"/>
    </row>
    <row r="598" spans="16:19" ht="12.75">
      <c r="P598" s="3"/>
      <c r="Q598" s="3"/>
      <c r="R598" s="3"/>
      <c r="S598" s="3"/>
    </row>
    <row r="599" spans="16:19" ht="12.75">
      <c r="P599" s="3"/>
      <c r="Q599" s="3"/>
      <c r="R599" s="3"/>
      <c r="S599" s="3"/>
    </row>
    <row r="600" spans="16:19" ht="12.75">
      <c r="P600" s="3"/>
      <c r="Q600" s="3"/>
      <c r="R600" s="3"/>
      <c r="S600" s="3"/>
    </row>
    <row r="601" spans="16:19" ht="12.75">
      <c r="P601" s="3"/>
      <c r="Q601" s="3"/>
      <c r="R601" s="3"/>
      <c r="S601" s="3"/>
    </row>
    <row r="602" spans="16:19" ht="12.75">
      <c r="P602" s="3"/>
      <c r="Q602" s="3"/>
      <c r="R602" s="3"/>
      <c r="S602" s="3"/>
    </row>
    <row r="603" spans="16:19" ht="12.75">
      <c r="P603" s="3"/>
      <c r="Q603" s="3"/>
      <c r="R603" s="3"/>
      <c r="S603" s="3"/>
    </row>
    <row r="604" spans="16:19" ht="12.75">
      <c r="P604" s="3"/>
      <c r="Q604" s="3"/>
      <c r="R604" s="3"/>
      <c r="S604" s="3"/>
    </row>
    <row r="605" spans="16:19" ht="12.75">
      <c r="P605" s="3"/>
      <c r="Q605" s="3"/>
      <c r="R605" s="3"/>
      <c r="S605" s="3"/>
    </row>
    <row r="606" spans="16:19" ht="12.75">
      <c r="P606" s="3"/>
      <c r="Q606" s="3"/>
      <c r="R606" s="3"/>
      <c r="S606" s="3"/>
    </row>
    <row r="607" spans="16:19" ht="12.75">
      <c r="P607" s="3"/>
      <c r="Q607" s="3"/>
      <c r="R607" s="3"/>
      <c r="S607" s="3"/>
    </row>
    <row r="608" spans="16:19" ht="12.75">
      <c r="P608" s="3"/>
      <c r="Q608" s="3"/>
      <c r="R608" s="3"/>
      <c r="S608" s="3"/>
    </row>
    <row r="609" spans="16:19" ht="12.75">
      <c r="P609" s="3"/>
      <c r="Q609" s="3"/>
      <c r="R609" s="3"/>
      <c r="S609" s="3"/>
    </row>
    <row r="610" spans="16:19" ht="12.75">
      <c r="P610" s="3"/>
      <c r="Q610" s="3"/>
      <c r="R610" s="3"/>
      <c r="S610" s="3"/>
    </row>
    <row r="611" spans="16:19" ht="12.75">
      <c r="P611" s="3"/>
      <c r="Q611" s="3"/>
      <c r="R611" s="3"/>
      <c r="S611" s="3"/>
    </row>
    <row r="612" spans="16:19" ht="12.75">
      <c r="P612" s="3"/>
      <c r="Q612" s="3"/>
      <c r="R612" s="3"/>
      <c r="S612" s="3"/>
    </row>
    <row r="613" spans="16:19" ht="12.75">
      <c r="P613" s="3"/>
      <c r="Q613" s="3"/>
      <c r="R613" s="3"/>
      <c r="S613" s="3"/>
    </row>
    <row r="614" spans="16:19" ht="12.75">
      <c r="P614" s="3"/>
      <c r="Q614" s="3"/>
      <c r="R614" s="3"/>
      <c r="S614" s="3"/>
    </row>
    <row r="615" spans="16:19" ht="12.75">
      <c r="P615" s="3"/>
      <c r="Q615" s="3"/>
      <c r="R615" s="3"/>
      <c r="S615" s="3"/>
    </row>
    <row r="616" spans="16:19" ht="12.75">
      <c r="P616" s="3"/>
      <c r="Q616" s="3"/>
      <c r="R616" s="3"/>
      <c r="S616" s="3"/>
    </row>
    <row r="617" spans="16:19" ht="12.75">
      <c r="P617" s="3"/>
      <c r="Q617" s="3"/>
      <c r="R617" s="3"/>
      <c r="S617" s="3"/>
    </row>
    <row r="618" spans="16:19" ht="12.75">
      <c r="P618" s="3"/>
      <c r="Q618" s="3"/>
      <c r="R618" s="3"/>
      <c r="S618" s="3"/>
    </row>
    <row r="619" spans="16:19" ht="12.75">
      <c r="P619" s="3"/>
      <c r="Q619" s="3"/>
      <c r="R619" s="3"/>
      <c r="S619" s="3"/>
    </row>
    <row r="620" spans="16:19" ht="12.75">
      <c r="P620" s="3"/>
      <c r="Q620" s="3"/>
      <c r="R620" s="3"/>
      <c r="S620" s="3"/>
    </row>
    <row r="621" spans="16:19" ht="12.75">
      <c r="P621" s="3"/>
      <c r="Q621" s="3"/>
      <c r="R621" s="3"/>
      <c r="S621" s="3"/>
    </row>
    <row r="622" spans="16:19" ht="12.75">
      <c r="P622" s="3"/>
      <c r="Q622" s="3"/>
      <c r="R622" s="3"/>
      <c r="S622" s="3"/>
    </row>
    <row r="623" spans="16:19" ht="12.75">
      <c r="P623" s="3"/>
      <c r="Q623" s="3"/>
      <c r="R623" s="3"/>
      <c r="S623" s="3"/>
    </row>
    <row r="624" spans="16:19" ht="12.75">
      <c r="P624" s="3"/>
      <c r="Q624" s="3"/>
      <c r="R624" s="3"/>
      <c r="S624" s="3"/>
    </row>
    <row r="625" spans="16:19" ht="12.75">
      <c r="P625" s="3"/>
      <c r="Q625" s="3"/>
      <c r="R625" s="3"/>
      <c r="S625" s="3"/>
    </row>
    <row r="626" spans="16:19" ht="12.75">
      <c r="P626" s="3"/>
      <c r="Q626" s="3"/>
      <c r="R626" s="3"/>
      <c r="S626" s="3"/>
    </row>
    <row r="627" spans="16:19" ht="12.75">
      <c r="P627" s="3"/>
      <c r="Q627" s="3"/>
      <c r="R627" s="3"/>
      <c r="S627" s="3"/>
    </row>
    <row r="628" spans="16:19" ht="12.75">
      <c r="P628" s="3"/>
      <c r="Q628" s="3"/>
      <c r="R628" s="3"/>
      <c r="S628" s="3"/>
    </row>
    <row r="629" spans="16:19" ht="12.75">
      <c r="P629" s="3"/>
      <c r="Q629" s="3"/>
      <c r="R629" s="3"/>
      <c r="S629" s="3"/>
    </row>
    <row r="630" spans="16:19" ht="12.75">
      <c r="P630" s="3"/>
      <c r="Q630" s="3"/>
      <c r="R630" s="3"/>
      <c r="S630" s="3"/>
    </row>
    <row r="631" spans="16:19" ht="12.75">
      <c r="P631" s="3"/>
      <c r="Q631" s="3"/>
      <c r="R631" s="3"/>
      <c r="S631" s="3"/>
    </row>
    <row r="632" spans="16:19" ht="12.75">
      <c r="P632" s="3"/>
      <c r="Q632" s="3"/>
      <c r="R632" s="3"/>
      <c r="S632" s="3"/>
    </row>
    <row r="633" spans="16:19" ht="12.75">
      <c r="P633" s="3"/>
      <c r="Q633" s="3"/>
      <c r="R633" s="3"/>
      <c r="S633" s="3"/>
    </row>
    <row r="634" spans="16:19" ht="12.75">
      <c r="P634" s="3"/>
      <c r="Q634" s="3"/>
      <c r="R634" s="3"/>
      <c r="S634" s="3"/>
    </row>
    <row r="635" spans="16:19" ht="12.75">
      <c r="P635" s="3"/>
      <c r="Q635" s="3"/>
      <c r="R635" s="3"/>
      <c r="S635" s="3"/>
    </row>
    <row r="636" spans="16:19" ht="12.75">
      <c r="P636" s="3"/>
      <c r="Q636" s="3"/>
      <c r="R636" s="3"/>
      <c r="S636" s="3"/>
    </row>
    <row r="637" spans="16:19" ht="12.75">
      <c r="P637" s="3"/>
      <c r="Q637" s="3"/>
      <c r="R637" s="3"/>
      <c r="S637" s="3"/>
    </row>
    <row r="638" spans="16:19" ht="12.75">
      <c r="P638" s="3"/>
      <c r="Q638" s="3"/>
      <c r="R638" s="3"/>
      <c r="S638" s="3"/>
    </row>
    <row r="639" spans="16:19" ht="12.75">
      <c r="P639" s="3"/>
      <c r="Q639" s="3"/>
      <c r="R639" s="3"/>
      <c r="S639" s="3"/>
    </row>
    <row r="640" spans="16:19" ht="12.75">
      <c r="P640" s="3"/>
      <c r="Q640" s="3"/>
      <c r="R640" s="3"/>
      <c r="S640" s="3"/>
    </row>
    <row r="641" spans="16:19" ht="12.75">
      <c r="P641" s="3"/>
      <c r="Q641" s="3"/>
      <c r="R641" s="3"/>
      <c r="S641" s="3"/>
    </row>
    <row r="642" spans="16:19" ht="12.75">
      <c r="P642" s="3"/>
      <c r="Q642" s="3"/>
      <c r="R642" s="3"/>
      <c r="S642" s="3"/>
    </row>
    <row r="643" spans="16:19" ht="12.75">
      <c r="P643" s="3"/>
      <c r="Q643" s="3"/>
      <c r="R643" s="3"/>
      <c r="S643" s="3"/>
    </row>
    <row r="644" spans="16:19" ht="12.75">
      <c r="P644" s="3"/>
      <c r="Q644" s="3"/>
      <c r="R644" s="3"/>
      <c r="S644" s="3"/>
    </row>
    <row r="645" spans="16:19" ht="12.75">
      <c r="P645" s="3"/>
      <c r="Q645" s="3"/>
      <c r="R645" s="3"/>
      <c r="S645" s="3"/>
    </row>
    <row r="646" spans="16:19" ht="12.75">
      <c r="P646" s="3"/>
      <c r="Q646" s="3"/>
      <c r="R646" s="3"/>
      <c r="S646" s="3"/>
    </row>
    <row r="647" spans="16:19" ht="12.75">
      <c r="P647" s="3"/>
      <c r="Q647" s="3"/>
      <c r="R647" s="3"/>
      <c r="S647" s="3"/>
    </row>
    <row r="648" spans="16:19" ht="12.75">
      <c r="P648" s="3"/>
      <c r="Q648" s="3"/>
      <c r="R648" s="3"/>
      <c r="S648" s="3"/>
    </row>
    <row r="649" spans="16:19" ht="12.75">
      <c r="P649" s="3"/>
      <c r="Q649" s="3"/>
      <c r="R649" s="3"/>
      <c r="S649" s="3"/>
    </row>
    <row r="650" spans="16:19" ht="12.75">
      <c r="P650" s="3"/>
      <c r="Q650" s="3"/>
      <c r="R650" s="3"/>
      <c r="S650" s="3"/>
    </row>
    <row r="651" spans="16:19" ht="12.75">
      <c r="P651" s="3"/>
      <c r="Q651" s="3"/>
      <c r="R651" s="3"/>
      <c r="S651" s="3"/>
    </row>
    <row r="652" spans="16:19" ht="12.75">
      <c r="P652" s="3"/>
      <c r="Q652" s="3"/>
      <c r="R652" s="3"/>
      <c r="S652" s="3"/>
    </row>
    <row r="653" spans="16:19" ht="12.75">
      <c r="P653" s="3"/>
      <c r="Q653" s="3"/>
      <c r="R653" s="3"/>
      <c r="S653" s="3"/>
    </row>
    <row r="654" spans="16:19" ht="12.75">
      <c r="P654" s="3"/>
      <c r="Q654" s="3"/>
      <c r="R654" s="3"/>
      <c r="S654" s="3"/>
    </row>
    <row r="655" spans="16:19" ht="12.75">
      <c r="P655" s="3"/>
      <c r="Q655" s="3"/>
      <c r="R655" s="3"/>
      <c r="S655" s="3"/>
    </row>
    <row r="656" spans="16:19" ht="12.75">
      <c r="P656" s="3"/>
      <c r="Q656" s="3"/>
      <c r="R656" s="3"/>
      <c r="S656" s="3"/>
    </row>
    <row r="657" spans="16:19" ht="12.75">
      <c r="P657" s="3"/>
      <c r="Q657" s="3"/>
      <c r="R657" s="3"/>
      <c r="S657" s="3"/>
    </row>
    <row r="658" spans="16:19" ht="12.75">
      <c r="P658" s="3"/>
      <c r="Q658" s="3"/>
      <c r="R658" s="3"/>
      <c r="S658" s="3"/>
    </row>
    <row r="659" spans="16:19" ht="12.75">
      <c r="P659" s="3"/>
      <c r="Q659" s="3"/>
      <c r="R659" s="3"/>
      <c r="S659" s="3"/>
    </row>
    <row r="660" spans="16:19" ht="12.75">
      <c r="P660" s="3"/>
      <c r="Q660" s="3"/>
      <c r="R660" s="3"/>
      <c r="S660" s="3"/>
    </row>
    <row r="661" spans="16:19" ht="12.75">
      <c r="P661" s="3"/>
      <c r="Q661" s="3"/>
      <c r="R661" s="3"/>
      <c r="S661" s="3"/>
    </row>
    <row r="662" spans="16:19" ht="12.75">
      <c r="P662" s="3"/>
      <c r="Q662" s="3"/>
      <c r="R662" s="3"/>
      <c r="S662" s="3"/>
    </row>
    <row r="663" spans="16:19" ht="12.75">
      <c r="P663" s="3"/>
      <c r="Q663" s="3"/>
      <c r="R663" s="3"/>
      <c r="S663" s="3"/>
    </row>
    <row r="664" spans="16:19" ht="12.75">
      <c r="P664" s="3"/>
      <c r="Q664" s="3"/>
      <c r="R664" s="3"/>
      <c r="S664" s="3"/>
    </row>
    <row r="665" spans="16:19" ht="12.75">
      <c r="P665" s="3"/>
      <c r="Q665" s="3"/>
      <c r="R665" s="3"/>
      <c r="S665" s="3"/>
    </row>
    <row r="666" spans="16:19" ht="12.75">
      <c r="P666" s="3"/>
      <c r="Q666" s="3"/>
      <c r="R666" s="3"/>
      <c r="S666" s="3"/>
    </row>
    <row r="667" spans="16:19" ht="12.75">
      <c r="P667" s="3"/>
      <c r="Q667" s="3"/>
      <c r="R667" s="3"/>
      <c r="S667" s="3"/>
    </row>
    <row r="668" spans="16:19" ht="12.75">
      <c r="P668" s="3"/>
      <c r="Q668" s="3"/>
      <c r="R668" s="3"/>
      <c r="S668" s="3"/>
    </row>
    <row r="669" spans="16:19" ht="12.75">
      <c r="P669" s="3"/>
      <c r="Q669" s="3"/>
      <c r="R669" s="3"/>
      <c r="S669" s="3"/>
    </row>
    <row r="670" spans="16:19" ht="12.75">
      <c r="P670" s="3"/>
      <c r="Q670" s="3"/>
      <c r="R670" s="3"/>
      <c r="S670" s="3"/>
    </row>
    <row r="671" spans="16:19" ht="12.75">
      <c r="P671" s="3"/>
      <c r="Q671" s="3"/>
      <c r="R671" s="3"/>
      <c r="S671" s="3"/>
    </row>
    <row r="672" spans="16:19" ht="12.75">
      <c r="P672" s="3"/>
      <c r="Q672" s="3"/>
      <c r="R672" s="3"/>
      <c r="S672" s="3"/>
    </row>
    <row r="673" spans="16:19" ht="12.75">
      <c r="P673" s="3"/>
      <c r="Q673" s="3"/>
      <c r="R673" s="3"/>
      <c r="S673" s="3"/>
    </row>
    <row r="674" spans="16:19" ht="12.75">
      <c r="P674" s="3"/>
      <c r="Q674" s="3"/>
      <c r="R674" s="3"/>
      <c r="S674" s="3"/>
    </row>
    <row r="675" spans="16:19" ht="12.75">
      <c r="P675" s="3"/>
      <c r="Q675" s="3"/>
      <c r="R675" s="3"/>
      <c r="S675" s="3"/>
    </row>
    <row r="676" spans="16:19" ht="12.75">
      <c r="P676" s="3"/>
      <c r="Q676" s="3"/>
      <c r="R676" s="3"/>
      <c r="S676" s="3"/>
    </row>
    <row r="677" spans="16:19" ht="12.75">
      <c r="P677" s="3"/>
      <c r="Q677" s="3"/>
      <c r="R677" s="3"/>
      <c r="S677" s="3"/>
    </row>
    <row r="678" spans="16:19" ht="12.75">
      <c r="P678" s="3"/>
      <c r="Q678" s="3"/>
      <c r="R678" s="3"/>
      <c r="S678" s="3"/>
    </row>
    <row r="679" spans="16:19" ht="12.75">
      <c r="P679" s="3"/>
      <c r="Q679" s="3"/>
      <c r="R679" s="3"/>
      <c r="S679" s="3"/>
    </row>
    <row r="680" spans="16:19" ht="12.75">
      <c r="P680" s="3"/>
      <c r="Q680" s="3"/>
      <c r="R680" s="3"/>
      <c r="S680" s="3"/>
    </row>
    <row r="681" spans="16:19" ht="12.75">
      <c r="P681" s="3"/>
      <c r="Q681" s="3"/>
      <c r="R681" s="3"/>
      <c r="S681" s="3"/>
    </row>
    <row r="682" spans="16:19" ht="12.75">
      <c r="P682" s="3"/>
      <c r="Q682" s="3"/>
      <c r="R682" s="3"/>
      <c r="S682" s="3"/>
    </row>
    <row r="683" spans="16:19" ht="12.75">
      <c r="P683" s="3"/>
      <c r="Q683" s="3"/>
      <c r="R683" s="3"/>
      <c r="S683" s="3"/>
    </row>
    <row r="684" spans="16:19" ht="12.75">
      <c r="P684" s="3"/>
      <c r="Q684" s="3"/>
      <c r="R684" s="3"/>
      <c r="S684" s="3"/>
    </row>
    <row r="685" spans="16:19" ht="12.75">
      <c r="P685" s="3"/>
      <c r="Q685" s="3"/>
      <c r="R685" s="3"/>
      <c r="S685" s="3"/>
    </row>
    <row r="686" spans="16:19" ht="12.75">
      <c r="P686" s="3"/>
      <c r="Q686" s="3"/>
      <c r="R686" s="3"/>
      <c r="S686" s="3"/>
    </row>
    <row r="687" spans="16:19" ht="12.75">
      <c r="P687" s="3"/>
      <c r="Q687" s="3"/>
      <c r="R687" s="3"/>
      <c r="S687" s="3"/>
    </row>
    <row r="688" spans="16:19" ht="12.75">
      <c r="P688" s="3"/>
      <c r="Q688" s="3"/>
      <c r="R688" s="3"/>
      <c r="S688" s="3"/>
    </row>
    <row r="689" spans="16:19" ht="12.75">
      <c r="P689" s="3"/>
      <c r="Q689" s="3"/>
      <c r="R689" s="3"/>
      <c r="S689" s="3"/>
    </row>
    <row r="690" spans="16:19" ht="12.75">
      <c r="P690" s="3"/>
      <c r="Q690" s="3"/>
      <c r="R690" s="3"/>
      <c r="S690" s="3"/>
    </row>
    <row r="691" spans="16:19" ht="12.75">
      <c r="P691" s="3"/>
      <c r="Q691" s="3"/>
      <c r="R691" s="3"/>
      <c r="S691" s="3"/>
    </row>
    <row r="692" spans="16:19" ht="12.75">
      <c r="P692" s="3"/>
      <c r="Q692" s="3"/>
      <c r="R692" s="3"/>
      <c r="S692" s="3"/>
    </row>
    <row r="693" spans="16:19" ht="12.75">
      <c r="P693" s="3"/>
      <c r="Q693" s="3"/>
      <c r="R693" s="3"/>
      <c r="S693" s="3"/>
    </row>
    <row r="694" spans="16:19" ht="12.75">
      <c r="P694" s="3"/>
      <c r="Q694" s="3"/>
      <c r="R694" s="3"/>
      <c r="S694" s="3"/>
    </row>
    <row r="695" spans="16:19" ht="12.75">
      <c r="P695" s="3"/>
      <c r="Q695" s="3"/>
      <c r="R695" s="3"/>
      <c r="S695" s="3"/>
    </row>
    <row r="696" spans="16:19" ht="12.75">
      <c r="P696" s="3"/>
      <c r="Q696" s="3"/>
      <c r="R696" s="3"/>
      <c r="S696" s="3"/>
    </row>
    <row r="697" spans="16:19" ht="12.75">
      <c r="P697" s="3"/>
      <c r="Q697" s="3"/>
      <c r="R697" s="3"/>
      <c r="S697" s="3"/>
    </row>
    <row r="698" spans="16:19" ht="12.75">
      <c r="P698" s="3"/>
      <c r="Q698" s="3"/>
      <c r="R698" s="3"/>
      <c r="S698" s="3"/>
    </row>
    <row r="699" spans="16:19" ht="12.75">
      <c r="P699" s="3"/>
      <c r="Q699" s="3"/>
      <c r="R699" s="3"/>
      <c r="S699" s="3"/>
    </row>
    <row r="700" spans="16:19" ht="12.75">
      <c r="P700" s="3"/>
      <c r="Q700" s="3"/>
      <c r="R700" s="3"/>
      <c r="S700" s="3"/>
    </row>
    <row r="701" spans="16:19" ht="12.75">
      <c r="P701" s="3"/>
      <c r="Q701" s="3"/>
      <c r="R701" s="3"/>
      <c r="S701" s="3"/>
    </row>
    <row r="702" spans="16:19" ht="12.75">
      <c r="P702" s="3"/>
      <c r="Q702" s="3"/>
      <c r="R702" s="3"/>
      <c r="S702" s="3"/>
    </row>
    <row r="703" spans="16:19" ht="12.75">
      <c r="P703" s="3"/>
      <c r="Q703" s="3"/>
      <c r="R703" s="3"/>
      <c r="S703" s="3"/>
    </row>
    <row r="704" spans="16:19" ht="12.75">
      <c r="P704" s="3"/>
      <c r="Q704" s="3"/>
      <c r="R704" s="3"/>
      <c r="S704" s="3"/>
    </row>
    <row r="705" spans="16:19" ht="12.75">
      <c r="P705" s="3"/>
      <c r="Q705" s="3"/>
      <c r="R705" s="3"/>
      <c r="S705" s="3"/>
    </row>
    <row r="706" spans="16:19" ht="12.75">
      <c r="P706" s="3"/>
      <c r="Q706" s="3"/>
      <c r="R706" s="3"/>
      <c r="S706" s="3"/>
    </row>
    <row r="707" spans="16:19" ht="12.75">
      <c r="P707" s="3"/>
      <c r="Q707" s="3"/>
      <c r="R707" s="3"/>
      <c r="S707" s="3"/>
    </row>
    <row r="708" spans="16:19" ht="12.75">
      <c r="P708" s="3"/>
      <c r="Q708" s="3"/>
      <c r="R708" s="3"/>
      <c r="S708" s="3"/>
    </row>
    <row r="709" spans="16:19" ht="12.75">
      <c r="P709" s="3"/>
      <c r="Q709" s="3"/>
      <c r="R709" s="3"/>
      <c r="S709" s="3"/>
    </row>
    <row r="710" spans="16:19" ht="12.75">
      <c r="P710" s="3"/>
      <c r="Q710" s="3"/>
      <c r="R710" s="3"/>
      <c r="S710" s="3"/>
    </row>
    <row r="711" spans="16:19" ht="12.75">
      <c r="P711" s="3"/>
      <c r="Q711" s="3"/>
      <c r="R711" s="3"/>
      <c r="S711" s="3"/>
    </row>
    <row r="712" spans="16:19" ht="12.75">
      <c r="P712" s="3"/>
      <c r="Q712" s="3"/>
      <c r="R712" s="3"/>
      <c r="S712" s="3"/>
    </row>
    <row r="713" spans="16:19" ht="12.75">
      <c r="P713" s="3"/>
      <c r="Q713" s="3"/>
      <c r="R713" s="3"/>
      <c r="S713" s="3"/>
    </row>
    <row r="714" spans="16:19" ht="12.75">
      <c r="P714" s="3"/>
      <c r="Q714" s="3"/>
      <c r="R714" s="3"/>
      <c r="S714" s="3"/>
    </row>
    <row r="715" spans="16:19" ht="12.75">
      <c r="P715" s="3"/>
      <c r="Q715" s="3"/>
      <c r="R715" s="3"/>
      <c r="S715" s="3"/>
    </row>
    <row r="716" spans="16:19" ht="12.75">
      <c r="P716" s="3"/>
      <c r="Q716" s="3"/>
      <c r="R716" s="3"/>
      <c r="S716" s="3"/>
    </row>
    <row r="717" spans="16:19" ht="12.75">
      <c r="P717" s="3"/>
      <c r="Q717" s="3"/>
      <c r="R717" s="3"/>
      <c r="S717" s="3"/>
    </row>
    <row r="718" spans="16:19" ht="12.75">
      <c r="P718" s="3"/>
      <c r="Q718" s="3"/>
      <c r="R718" s="3"/>
      <c r="S718" s="3"/>
    </row>
    <row r="719" spans="16:19" ht="12.75">
      <c r="P719" s="3"/>
      <c r="Q719" s="3"/>
      <c r="R719" s="3"/>
      <c r="S719" s="3"/>
    </row>
    <row r="720" spans="16:19" ht="12.75">
      <c r="P720" s="3"/>
      <c r="Q720" s="3"/>
      <c r="R720" s="3"/>
      <c r="S720" s="3"/>
    </row>
    <row r="721" spans="16:19" ht="12.75">
      <c r="P721" s="3"/>
      <c r="Q721" s="3"/>
      <c r="R721" s="3"/>
      <c r="S721" s="3"/>
    </row>
    <row r="722" spans="16:19" ht="12.75">
      <c r="P722" s="3"/>
      <c r="Q722" s="3"/>
      <c r="R722" s="3"/>
      <c r="S722" s="3"/>
    </row>
    <row r="723" spans="16:19" ht="12.75">
      <c r="P723" s="3"/>
      <c r="Q723" s="3"/>
      <c r="R723" s="3"/>
      <c r="S723" s="3"/>
    </row>
    <row r="724" spans="16:19" ht="12.75">
      <c r="P724" s="3"/>
      <c r="Q724" s="3"/>
      <c r="R724" s="3"/>
      <c r="S724" s="3"/>
    </row>
    <row r="725" spans="16:19" ht="12.75">
      <c r="P725" s="3"/>
      <c r="Q725" s="3"/>
      <c r="R725" s="3"/>
      <c r="S725" s="3"/>
    </row>
    <row r="726" spans="16:19" ht="12.75">
      <c r="P726" s="3"/>
      <c r="Q726" s="3"/>
      <c r="R726" s="3"/>
      <c r="S726" s="3"/>
    </row>
    <row r="727" spans="16:19" ht="12.75">
      <c r="P727" s="3"/>
      <c r="Q727" s="3"/>
      <c r="R727" s="3"/>
      <c r="S727" s="3"/>
    </row>
    <row r="728" spans="16:19" ht="12.75">
      <c r="P728" s="3"/>
      <c r="Q728" s="3"/>
      <c r="R728" s="3"/>
      <c r="S728" s="3"/>
    </row>
    <row r="729" spans="16:19" ht="12.75">
      <c r="P729" s="3"/>
      <c r="Q729" s="3"/>
      <c r="R729" s="3"/>
      <c r="S729" s="3"/>
    </row>
    <row r="730" spans="16:19" ht="12.75">
      <c r="P730" s="3"/>
      <c r="Q730" s="3"/>
      <c r="R730" s="3"/>
      <c r="S730" s="3"/>
    </row>
    <row r="731" spans="16:19" ht="12.75">
      <c r="P731" s="3"/>
      <c r="Q731" s="3"/>
      <c r="R731" s="3"/>
      <c r="S731" s="3"/>
    </row>
    <row r="732" spans="16:19" ht="12.75">
      <c r="P732" s="3"/>
      <c r="Q732" s="3"/>
      <c r="R732" s="3"/>
      <c r="S732" s="3"/>
    </row>
    <row r="733" spans="16:19" ht="12.75">
      <c r="P733" s="3"/>
      <c r="Q733" s="3"/>
      <c r="R733" s="3"/>
      <c r="S733" s="3"/>
    </row>
    <row r="734" spans="16:19" ht="12.75">
      <c r="P734" s="3"/>
      <c r="Q734" s="3"/>
      <c r="R734" s="3"/>
      <c r="S734" s="3"/>
    </row>
    <row r="735" spans="16:19" ht="12.75">
      <c r="P735" s="3"/>
      <c r="Q735" s="3"/>
      <c r="R735" s="3"/>
      <c r="S735" s="3"/>
    </row>
    <row r="736" spans="16:19" ht="12.75">
      <c r="P736" s="3"/>
      <c r="Q736" s="3"/>
      <c r="R736" s="3"/>
      <c r="S736" s="3"/>
    </row>
    <row r="737" spans="16:19" ht="12.75">
      <c r="P737" s="3"/>
      <c r="Q737" s="3"/>
      <c r="R737" s="3"/>
      <c r="S737" s="3"/>
    </row>
    <row r="738" spans="16:19" ht="12.75">
      <c r="P738" s="3"/>
      <c r="Q738" s="3"/>
      <c r="R738" s="3"/>
      <c r="S738" s="3"/>
    </row>
    <row r="739" spans="16:19" ht="12.75">
      <c r="P739" s="3"/>
      <c r="Q739" s="3"/>
      <c r="R739" s="3"/>
      <c r="S739" s="3"/>
    </row>
    <row r="740" spans="16:19" ht="12.75">
      <c r="P740" s="3"/>
      <c r="Q740" s="3"/>
      <c r="R740" s="3"/>
      <c r="S740" s="3"/>
    </row>
    <row r="741" spans="16:19" ht="12.75">
      <c r="P741" s="3"/>
      <c r="Q741" s="3"/>
      <c r="R741" s="3"/>
      <c r="S741" s="3"/>
    </row>
    <row r="742" spans="16:19" ht="12.75">
      <c r="P742" s="3"/>
      <c r="Q742" s="3"/>
      <c r="R742" s="3"/>
      <c r="S742" s="3"/>
    </row>
    <row r="743" spans="16:19" ht="12.75">
      <c r="P743" s="3"/>
      <c r="Q743" s="3"/>
      <c r="R743" s="3"/>
      <c r="S743" s="3"/>
    </row>
    <row r="744" spans="16:19" ht="12.75">
      <c r="P744" s="3"/>
      <c r="Q744" s="3"/>
      <c r="R744" s="3"/>
      <c r="S744" s="3"/>
    </row>
    <row r="745" spans="16:19" ht="12.75">
      <c r="P745" s="3"/>
      <c r="Q745" s="3"/>
      <c r="R745" s="3"/>
      <c r="S745" s="3"/>
    </row>
    <row r="746" spans="16:19" ht="12.75">
      <c r="P746" s="3"/>
      <c r="Q746" s="3"/>
      <c r="R746" s="3"/>
      <c r="S746" s="3"/>
    </row>
    <row r="747" spans="16:19" ht="12.75">
      <c r="P747" s="3"/>
      <c r="Q747" s="3"/>
      <c r="R747" s="3"/>
      <c r="S747" s="3"/>
    </row>
    <row r="748" spans="16:19" ht="12.75">
      <c r="P748" s="3"/>
      <c r="Q748" s="3"/>
      <c r="R748" s="3"/>
      <c r="S748" s="3"/>
    </row>
    <row r="749" spans="16:19" ht="12.75">
      <c r="P749" s="3"/>
      <c r="Q749" s="3"/>
      <c r="R749" s="3"/>
      <c r="S749" s="3"/>
    </row>
    <row r="750" spans="16:19" ht="12.75">
      <c r="P750" s="3"/>
      <c r="Q750" s="3"/>
      <c r="R750" s="3"/>
      <c r="S750" s="3"/>
    </row>
    <row r="751" spans="16:19" ht="12.75">
      <c r="P751" s="3"/>
      <c r="Q751" s="3"/>
      <c r="R751" s="3"/>
      <c r="S751" s="3"/>
    </row>
    <row r="752" spans="16:19" ht="12.75">
      <c r="P752" s="3"/>
      <c r="Q752" s="3"/>
      <c r="R752" s="3"/>
      <c r="S752" s="3"/>
    </row>
    <row r="753" spans="16:19" ht="12.75">
      <c r="P753" s="3"/>
      <c r="Q753" s="3"/>
      <c r="R753" s="3"/>
      <c r="S753" s="3"/>
    </row>
    <row r="754" spans="16:19" ht="12.75">
      <c r="P754" s="3"/>
      <c r="Q754" s="3"/>
      <c r="R754" s="3"/>
      <c r="S754" s="3"/>
    </row>
    <row r="755" spans="16:19" ht="12.75">
      <c r="P755" s="3"/>
      <c r="Q755" s="3"/>
      <c r="R755" s="3"/>
      <c r="S755" s="3"/>
    </row>
    <row r="756" spans="16:19" ht="12.75">
      <c r="P756" s="3"/>
      <c r="Q756" s="3"/>
      <c r="R756" s="3"/>
      <c r="S756" s="3"/>
    </row>
    <row r="757" spans="16:19" ht="12.75">
      <c r="P757" s="3"/>
      <c r="Q757" s="3"/>
      <c r="R757" s="3"/>
      <c r="S757" s="3"/>
    </row>
    <row r="758" spans="16:19" ht="12.75">
      <c r="P758" s="3"/>
      <c r="Q758" s="3"/>
      <c r="R758" s="3"/>
      <c r="S758" s="3"/>
    </row>
    <row r="759" spans="16:19" ht="12.75">
      <c r="P759" s="3"/>
      <c r="Q759" s="3"/>
      <c r="R759" s="3"/>
      <c r="S759" s="3"/>
    </row>
    <row r="760" spans="16:19" ht="12.75">
      <c r="P760" s="3"/>
      <c r="Q760" s="3"/>
      <c r="R760" s="3"/>
      <c r="S760" s="3"/>
    </row>
    <row r="761" spans="16:19" ht="12.75">
      <c r="P761" s="3"/>
      <c r="Q761" s="3"/>
      <c r="R761" s="3"/>
      <c r="S761" s="3"/>
    </row>
    <row r="762" spans="16:19" ht="12.75">
      <c r="P762" s="3"/>
      <c r="Q762" s="3"/>
      <c r="R762" s="3"/>
      <c r="S762" s="3"/>
    </row>
    <row r="763" spans="16:19" ht="12.75">
      <c r="P763" s="3"/>
      <c r="Q763" s="3"/>
      <c r="R763" s="3"/>
      <c r="S763" s="3"/>
    </row>
    <row r="764" spans="16:19" ht="12.75">
      <c r="P764" s="3"/>
      <c r="Q764" s="3"/>
      <c r="R764" s="3"/>
      <c r="S764" s="3"/>
    </row>
    <row r="765" spans="16:19" ht="12.75">
      <c r="P765" s="3"/>
      <c r="Q765" s="3"/>
      <c r="R765" s="3"/>
      <c r="S765" s="3"/>
    </row>
    <row r="766" spans="16:19" ht="12.75">
      <c r="P766" s="3"/>
      <c r="Q766" s="3"/>
      <c r="R766" s="3"/>
      <c r="S766" s="3"/>
    </row>
    <row r="767" spans="16:19" ht="12.75">
      <c r="P767" s="3"/>
      <c r="Q767" s="3"/>
      <c r="R767" s="3"/>
      <c r="S767" s="3"/>
    </row>
    <row r="768" spans="16:19" ht="12.75">
      <c r="P768" s="3"/>
      <c r="Q768" s="3"/>
      <c r="R768" s="3"/>
      <c r="S768" s="3"/>
    </row>
    <row r="769" spans="16:19" ht="12.75">
      <c r="P769" s="3"/>
      <c r="Q769" s="3"/>
      <c r="R769" s="3"/>
      <c r="S769" s="3"/>
    </row>
    <row r="770" spans="16:19" ht="12.75">
      <c r="P770" s="3"/>
      <c r="Q770" s="3"/>
      <c r="R770" s="3"/>
      <c r="S770" s="3"/>
    </row>
    <row r="771" spans="16:19" ht="12.75">
      <c r="P771" s="3"/>
      <c r="Q771" s="3"/>
      <c r="R771" s="3"/>
      <c r="S771" s="3"/>
    </row>
    <row r="772" spans="16:19" ht="12.75">
      <c r="P772" s="3"/>
      <c r="Q772" s="3"/>
      <c r="R772" s="3"/>
      <c r="S772" s="3"/>
    </row>
    <row r="773" spans="16:19" ht="12.75">
      <c r="P773" s="3"/>
      <c r="Q773" s="3"/>
      <c r="R773" s="3"/>
      <c r="S773" s="3"/>
    </row>
    <row r="774" spans="16:19" ht="12.75">
      <c r="P774" s="3"/>
      <c r="Q774" s="3"/>
      <c r="R774" s="3"/>
      <c r="S774" s="3"/>
    </row>
    <row r="775" spans="16:19" ht="12.75">
      <c r="P775" s="3"/>
      <c r="Q775" s="3"/>
      <c r="R775" s="3"/>
      <c r="S775" s="3"/>
    </row>
    <row r="776" spans="16:19" ht="12.75">
      <c r="P776" s="3"/>
      <c r="Q776" s="3"/>
      <c r="R776" s="3"/>
      <c r="S776" s="3"/>
    </row>
    <row r="777" spans="16:19" ht="12.75">
      <c r="P777" s="3"/>
      <c r="Q777" s="3"/>
      <c r="R777" s="3"/>
      <c r="S777" s="3"/>
    </row>
    <row r="778" spans="16:19" ht="12.75">
      <c r="P778" s="3"/>
      <c r="Q778" s="3"/>
      <c r="R778" s="3"/>
      <c r="S778" s="3"/>
    </row>
    <row r="779" spans="16:19" ht="12.75">
      <c r="P779" s="3"/>
      <c r="Q779" s="3"/>
      <c r="R779" s="3"/>
      <c r="S779" s="3"/>
    </row>
    <row r="780" spans="16:19" ht="12.75">
      <c r="P780" s="3"/>
      <c r="Q780" s="3"/>
      <c r="R780" s="3"/>
      <c r="S780" s="3"/>
    </row>
    <row r="781" spans="16:19" ht="12.75">
      <c r="P781" s="3"/>
      <c r="Q781" s="3"/>
      <c r="R781" s="3"/>
      <c r="S781" s="3"/>
    </row>
    <row r="782" spans="16:19" ht="12.75">
      <c r="P782" s="3"/>
      <c r="Q782" s="3"/>
      <c r="R782" s="3"/>
      <c r="S782" s="3"/>
    </row>
    <row r="783" spans="16:19" ht="12.75">
      <c r="P783" s="3"/>
      <c r="Q783" s="3"/>
      <c r="R783" s="3"/>
      <c r="S783" s="3"/>
    </row>
    <row r="784" spans="16:19" ht="12.75">
      <c r="P784" s="3"/>
      <c r="Q784" s="3"/>
      <c r="R784" s="3"/>
      <c r="S784" s="3"/>
    </row>
    <row r="785" spans="16:19" ht="12.75">
      <c r="P785" s="3"/>
      <c r="Q785" s="3"/>
      <c r="R785" s="3"/>
      <c r="S785" s="3"/>
    </row>
    <row r="786" spans="16:19" ht="12.75">
      <c r="P786" s="3"/>
      <c r="Q786" s="3"/>
      <c r="R786" s="3"/>
      <c r="S786" s="3"/>
    </row>
    <row r="787" spans="16:19" ht="12.75">
      <c r="P787" s="3"/>
      <c r="Q787" s="3"/>
      <c r="R787" s="3"/>
      <c r="S787" s="3"/>
    </row>
    <row r="788" spans="16:19" ht="12.75">
      <c r="P788" s="3"/>
      <c r="Q788" s="3"/>
      <c r="R788" s="3"/>
      <c r="S788" s="3"/>
    </row>
    <row r="789" spans="16:19" ht="12.75">
      <c r="P789" s="3"/>
      <c r="Q789" s="3"/>
      <c r="R789" s="3"/>
      <c r="S789" s="3"/>
    </row>
    <row r="790" spans="16:19" ht="12.75">
      <c r="P790" s="3"/>
      <c r="Q790" s="3"/>
      <c r="R790" s="3"/>
      <c r="S790" s="3"/>
    </row>
    <row r="791" spans="16:19" ht="12.75">
      <c r="P791" s="3"/>
      <c r="Q791" s="3"/>
      <c r="R791" s="3"/>
      <c r="S791" s="3"/>
    </row>
    <row r="792" spans="16:19" ht="12.75">
      <c r="P792" s="3"/>
      <c r="Q792" s="3"/>
      <c r="R792" s="3"/>
      <c r="S792" s="3"/>
    </row>
    <row r="793" spans="16:19" ht="12.75">
      <c r="P793" s="3"/>
      <c r="Q793" s="3"/>
      <c r="R793" s="3"/>
      <c r="S793" s="3"/>
    </row>
    <row r="794" spans="16:19" ht="12.75">
      <c r="P794" s="3"/>
      <c r="Q794" s="3"/>
      <c r="R794" s="3"/>
      <c r="S794" s="3"/>
    </row>
    <row r="795" spans="16:19" ht="12.75">
      <c r="P795" s="3"/>
      <c r="Q795" s="3"/>
      <c r="R795" s="3"/>
      <c r="S795" s="3"/>
    </row>
    <row r="796" spans="16:19" ht="12.75">
      <c r="P796" s="3"/>
      <c r="Q796" s="3"/>
      <c r="R796" s="3"/>
      <c r="S796" s="3"/>
    </row>
    <row r="797" spans="16:19" ht="12.75">
      <c r="P797" s="3"/>
      <c r="Q797" s="3"/>
      <c r="R797" s="3"/>
      <c r="S797" s="3"/>
    </row>
    <row r="798" spans="16:19" ht="12.75">
      <c r="P798" s="3"/>
      <c r="Q798" s="3"/>
      <c r="R798" s="3"/>
      <c r="S798" s="3"/>
    </row>
    <row r="799" spans="16:19" ht="12.75">
      <c r="P799" s="3"/>
      <c r="Q799" s="3"/>
      <c r="R799" s="3"/>
      <c r="S799" s="3"/>
    </row>
    <row r="800" spans="16:19" ht="12.75">
      <c r="P800" s="3"/>
      <c r="Q800" s="3"/>
      <c r="R800" s="3"/>
      <c r="S800" s="3"/>
    </row>
    <row r="801" spans="16:19" ht="12.75">
      <c r="P801" s="3"/>
      <c r="Q801" s="3"/>
      <c r="R801" s="3"/>
      <c r="S801" s="3"/>
    </row>
    <row r="802" spans="16:19" ht="12.75">
      <c r="P802" s="3"/>
      <c r="Q802" s="3"/>
      <c r="R802" s="3"/>
      <c r="S802" s="3"/>
    </row>
    <row r="803" spans="16:19" ht="12.75">
      <c r="P803" s="3"/>
      <c r="Q803" s="3"/>
      <c r="R803" s="3"/>
      <c r="S803" s="3"/>
    </row>
    <row r="804" spans="16:19" ht="12.75">
      <c r="P804" s="3"/>
      <c r="Q804" s="3"/>
      <c r="R804" s="3"/>
      <c r="S804" s="3"/>
    </row>
    <row r="805" spans="16:19" ht="12.75">
      <c r="P805" s="3"/>
      <c r="Q805" s="3"/>
      <c r="R805" s="3"/>
      <c r="S805" s="3"/>
    </row>
    <row r="806" spans="16:19" ht="12.75">
      <c r="P806" s="3"/>
      <c r="Q806" s="3"/>
      <c r="R806" s="3"/>
      <c r="S806" s="3"/>
    </row>
    <row r="807" spans="16:19" ht="12.75">
      <c r="P807" s="3"/>
      <c r="Q807" s="3"/>
      <c r="R807" s="3"/>
      <c r="S807" s="3"/>
    </row>
    <row r="808" spans="16:19" ht="12.75">
      <c r="P808" s="3"/>
      <c r="Q808" s="3"/>
      <c r="R808" s="3"/>
      <c r="S808" s="3"/>
    </row>
    <row r="809" spans="16:19" ht="12.75">
      <c r="P809" s="3"/>
      <c r="Q809" s="3"/>
      <c r="R809" s="3"/>
      <c r="S809" s="3"/>
    </row>
    <row r="810" spans="16:19" ht="12.75">
      <c r="P810" s="3"/>
      <c r="Q810" s="3"/>
      <c r="R810" s="3"/>
      <c r="S810" s="3"/>
    </row>
    <row r="811" spans="16:19" ht="12.75">
      <c r="P811" s="3"/>
      <c r="Q811" s="3"/>
      <c r="R811" s="3"/>
      <c r="S811" s="3"/>
    </row>
    <row r="812" spans="16:19" ht="12.75">
      <c r="P812" s="3"/>
      <c r="Q812" s="3"/>
      <c r="R812" s="3"/>
      <c r="S812" s="3"/>
    </row>
    <row r="813" spans="16:19" ht="12.75">
      <c r="P813" s="3"/>
      <c r="Q813" s="3"/>
      <c r="R813" s="3"/>
      <c r="S813" s="3"/>
    </row>
    <row r="814" spans="16:19" ht="12.75">
      <c r="P814" s="3"/>
      <c r="Q814" s="3"/>
      <c r="R814" s="3"/>
      <c r="S814" s="3"/>
    </row>
    <row r="815" spans="16:19" ht="12.75">
      <c r="P815" s="3"/>
      <c r="Q815" s="3"/>
      <c r="R815" s="3"/>
      <c r="S815" s="3"/>
    </row>
    <row r="816" spans="16:19" ht="12.75">
      <c r="P816" s="3"/>
      <c r="Q816" s="3"/>
      <c r="R816" s="3"/>
      <c r="S816" s="3"/>
    </row>
    <row r="817" spans="16:19" ht="12.75">
      <c r="P817" s="3"/>
      <c r="Q817" s="3"/>
      <c r="R817" s="3"/>
      <c r="S817" s="3"/>
    </row>
    <row r="818" spans="16:19" ht="12.75">
      <c r="P818" s="3"/>
      <c r="Q818" s="3"/>
      <c r="R818" s="3"/>
      <c r="S818" s="3"/>
    </row>
    <row r="819" spans="16:19" ht="12.75">
      <c r="P819" s="3"/>
      <c r="Q819" s="3"/>
      <c r="R819" s="3"/>
      <c r="S819" s="3"/>
    </row>
  </sheetData>
  <sheetProtection/>
  <protectedRanges>
    <protectedRange sqref="G338:L338" name="Range74"/>
    <protectedRange sqref="A24:I24" name="Range72"/>
    <protectedRange sqref="J165:L166 I170 J170:L171 I172:I173 J173:L173" name="Range71"/>
    <protectedRange sqref="A10:L10" name="Range69"/>
    <protectedRange sqref="K24:L24" name="Range67"/>
    <protectedRange sqref="L22" name="Range65"/>
    <protectedRange sqref="I334:L334" name="Range61"/>
    <protectedRange sqref="I327:L327" name="Range59"/>
    <protectedRange sqref="I304:L304 I253:L253 L187 L191 I279:L279 I276:L276 I297:L297 I320:L320 J273:L273 J266:L266 L182 I250:L250 L247 L230 L239 L232 L200 L212 L219 L204 L209 L193 L184" name="Range53"/>
    <protectedRange sqref="J298:L298" name="Range51"/>
    <protectedRange sqref="I273" name="Range45"/>
    <protectedRange sqref="I266" name="Range43"/>
    <protectedRange sqref="I239:K239 I187:K188 J219:K219 I182:K184 I212:K215 I298 I179:L179 J167:L167 I200:K204 I170:L170 I209:K209 I191:K193 I284:L286 I230:K232 I290:L291 I323:L324 I311:L313 I316:L317 I301 I165:I166 J165:L165 I196:L196 I269:L270 L183 L188 L192 L201:L203 L213:L215 I220:L225 L231 I235:L236 I242:L243 I257:L259 I262:L263 I172:L172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7:K247" name="Range38"/>
    <protectedRange sqref="I294:L294" name="Range50"/>
    <protectedRange sqref="J301:L301" name="Range52"/>
    <protectedRange sqref="I307:L307" name="Range54"/>
    <protectedRange sqref="I331:L331" name="Range60"/>
    <protectedRange sqref="B6:L6" name="Range62"/>
    <protectedRange sqref="L21" name="Range64"/>
    <protectedRange sqref="L23" name="Range66"/>
    <protectedRange sqref="I25:L25" name="Range68"/>
    <protectedRange sqref="J55:L55 J45:L53 I56:L63" name="Range57"/>
    <protectedRange sqref="A20:J23 H26" name="Range73"/>
    <protectedRange sqref="I223:L225" name="Range55"/>
  </protectedRanges>
  <mergeCells count="31">
    <mergeCell ref="G17:K17"/>
    <mergeCell ref="A208:F208"/>
    <mergeCell ref="A246:F246"/>
    <mergeCell ref="A287:F287"/>
    <mergeCell ref="A131:F131"/>
    <mergeCell ref="B14:L14"/>
    <mergeCell ref="G16:K16"/>
    <mergeCell ref="G18:K18"/>
    <mergeCell ref="L27:L28"/>
    <mergeCell ref="G25:H25"/>
    <mergeCell ref="J1:L5"/>
    <mergeCell ref="A7:L7"/>
    <mergeCell ref="G9:K9"/>
    <mergeCell ref="A10:L10"/>
    <mergeCell ref="G11:K11"/>
    <mergeCell ref="G12:K12"/>
    <mergeCell ref="G6:K6"/>
    <mergeCell ref="C23:J23"/>
    <mergeCell ref="A19:L19"/>
    <mergeCell ref="A29:F29"/>
    <mergeCell ref="A90:F90"/>
    <mergeCell ref="A54:F54"/>
    <mergeCell ref="K27:K28"/>
    <mergeCell ref="A27:F28"/>
    <mergeCell ref="G27:G28"/>
    <mergeCell ref="H27:H28"/>
    <mergeCell ref="I27:J27"/>
    <mergeCell ref="D339:H339"/>
    <mergeCell ref="K339:L339"/>
    <mergeCell ref="A329:F329"/>
    <mergeCell ref="A171:F171"/>
  </mergeCells>
  <printOptions/>
  <pageMargins left="0.5511811023622047" right="0.11811023622047245" top="0.4724409448818898" bottom="0.3937007874015748" header="0.2362204724409449" footer="0.15748031496062992"/>
  <pageSetup horizontalDpi="600" verticalDpi="600" orientation="portrait" paperSize="9" r:id="rId1"/>
  <headerFooter alignWithMargins="0">
    <oddHeader>&amp;C&amp;P</oddHeader>
  </headerFooter>
  <rowBreaks count="1" manualBreakCount="1">
    <brk id="24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 FM</dc:creator>
  <cp:keywords/>
  <dc:description/>
  <cp:lastModifiedBy>Janina Komkiene</cp:lastModifiedBy>
  <cp:lastPrinted>2011-04-01T10:26:56Z</cp:lastPrinted>
  <dcterms:created xsi:type="dcterms:W3CDTF">2004-04-07T10:43:01Z</dcterms:created>
  <dcterms:modified xsi:type="dcterms:W3CDTF">2016-12-13T13:14:49Z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1456907898</vt:i4>
  </property>
  <property fmtid="{D5CDD505-2E9C-101B-9397-08002B2CF9AE}" pid="3" name="_EmailSubject">
    <vt:lpwstr>Formos</vt:lpwstr>
  </property>
  <property fmtid="{D5CDD505-2E9C-101B-9397-08002B2CF9AE}" pid="4" name="_AuthorEmail">
    <vt:lpwstr>l.motiejunaite@finmin.lt</vt:lpwstr>
  </property>
  <property fmtid="{D5CDD505-2E9C-101B-9397-08002B2CF9AE}" pid="5" name="_AuthorEmailDisplayName">
    <vt:lpwstr>Lina Motiejunaite</vt:lpwstr>
  </property>
  <property fmtid="{D5CDD505-2E9C-101B-9397-08002B2CF9AE}" pid="6" name="_PreviousAdHocReviewCycleID">
    <vt:i4>406938398</vt:i4>
  </property>
  <property fmtid="{D5CDD505-2E9C-101B-9397-08002B2CF9AE}" pid="7" name="_ReviewingToolsShownOnce">
    <vt:lpwstr/>
  </property>
</Properties>
</file>